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ocessed" sheetId="1" r:id="rId1"/>
    <sheet name="MadridDatos 1.0" sheetId="2" r:id="rId2"/>
    <sheet name="Meta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<sst xmlns="http://schemas.openxmlformats.org/spreadsheetml/2006/main" count="1009" uniqueCount="739">
  <si>
    <t>Aeropuerto de Barajas</t>
  </si>
  <si>
    <t xml:space="preserve"> Hasta 2017</t>
  </si>
  <si>
    <t>5.3.11. Tráfico de  Pasajeros, Operaciones y Mercancías en el Aeropuerto Adolfo Suárez Madrid-Barajas (2000-2016)</t>
  </si>
  <si>
    <t/>
  </si>
  <si>
    <t>Pasajeros</t>
  </si>
  <si>
    <t>Operaciones</t>
  </si>
  <si>
    <t>2000</t>
  </si>
  <si>
    <t xml:space="preserve">     Enero</t>
  </si>
  <si>
    <t>2.082.265</t>
  </si>
  <si>
    <t>27.940</t>
  </si>
  <si>
    <t>23.920.224</t>
  </si>
  <si>
    <t xml:space="preserve">     Febrero</t>
  </si>
  <si>
    <t>2.190.013</t>
  </si>
  <si>
    <t>27.129</t>
  </si>
  <si>
    <t>25.919.761</t>
  </si>
  <si>
    <t xml:space="preserve">     Marzo</t>
  </si>
  <si>
    <t>2.719.690</t>
  </si>
  <si>
    <t>29.587</t>
  </si>
  <si>
    <t>28.248.024</t>
  </si>
  <si>
    <t xml:space="preserve">     Abril</t>
  </si>
  <si>
    <t>2.851.172</t>
  </si>
  <si>
    <t>29.208</t>
  </si>
  <si>
    <t>25.003.883</t>
  </si>
  <si>
    <t xml:space="preserve">     Mayo</t>
  </si>
  <si>
    <t>2.848.055</t>
  </si>
  <si>
    <t>30.919</t>
  </si>
  <si>
    <t>25.285.680</t>
  </si>
  <si>
    <t xml:space="preserve">     Junio</t>
  </si>
  <si>
    <t>2.866.840</t>
  </si>
  <si>
    <t>30.341</t>
  </si>
  <si>
    <t>25.052.925</t>
  </si>
  <si>
    <t xml:space="preserve">     Julio</t>
  </si>
  <si>
    <t>3.137.938</t>
  </si>
  <si>
    <t>31.442</t>
  </si>
  <si>
    <t>25.427.749</t>
  </si>
  <si>
    <t xml:space="preserve">     Agosto</t>
  </si>
  <si>
    <t>3.015.963</t>
  </si>
  <si>
    <t>30.163</t>
  </si>
  <si>
    <t>21.615.911</t>
  </si>
  <si>
    <t xml:space="preserve">     Septiembre</t>
  </si>
  <si>
    <t>3.069.568</t>
  </si>
  <si>
    <t>30.333</t>
  </si>
  <si>
    <t>25.156.515</t>
  </si>
  <si>
    <t xml:space="preserve">     Octubre</t>
  </si>
  <si>
    <t>3.056.866</t>
  </si>
  <si>
    <t>31.518</t>
  </si>
  <si>
    <t>29.808.654</t>
  </si>
  <si>
    <t xml:space="preserve">     Noviembre</t>
  </si>
  <si>
    <t>2.557.816</t>
  </si>
  <si>
    <t>30.259</t>
  </si>
  <si>
    <t>27.471.893</t>
  </si>
  <si>
    <t xml:space="preserve">     Diciembre</t>
  </si>
  <si>
    <t>2.497.811</t>
  </si>
  <si>
    <t>29.650</t>
  </si>
  <si>
    <t>28.109.291</t>
  </si>
  <si>
    <t>2001</t>
  </si>
  <si>
    <t>2.411.411</t>
  </si>
  <si>
    <t>30.857</t>
  </si>
  <si>
    <t>24.487.600</t>
  </si>
  <si>
    <t>2.416.470</t>
  </si>
  <si>
    <t>28.561</t>
  </si>
  <si>
    <t>25.196.482</t>
  </si>
  <si>
    <t>2.856.024</t>
  </si>
  <si>
    <t>31.995</t>
  </si>
  <si>
    <t>28.237.672</t>
  </si>
  <si>
    <t>3.087.247</t>
  </si>
  <si>
    <t>31.941</t>
  </si>
  <si>
    <t>24.742.215</t>
  </si>
  <si>
    <t>2.946.015</t>
  </si>
  <si>
    <t>33.153</t>
  </si>
  <si>
    <t>24.088.596</t>
  </si>
  <si>
    <t>3.011.580</t>
  </si>
  <si>
    <t>32.236</t>
  </si>
  <si>
    <t>23.885.136</t>
  </si>
  <si>
    <t>3.263.224</t>
  </si>
  <si>
    <t>33.531</t>
  </si>
  <si>
    <t>23.615.345</t>
  </si>
  <si>
    <t>3.278.915</t>
  </si>
  <si>
    <t>31.985</t>
  </si>
  <si>
    <t>20.234.756</t>
  </si>
  <si>
    <t>3.118.607</t>
  </si>
  <si>
    <t>32.511</t>
  </si>
  <si>
    <t>22.982.304</t>
  </si>
  <si>
    <t>2.825.201</t>
  </si>
  <si>
    <t>32.713</t>
  </si>
  <si>
    <t>28.030.610</t>
  </si>
  <si>
    <t>2.430.595</t>
  </si>
  <si>
    <t>28.372</t>
  </si>
  <si>
    <t>24.812.474</t>
  </si>
  <si>
    <t>2.404.926</t>
  </si>
  <si>
    <t>27.703</t>
  </si>
  <si>
    <t>25.630.314</t>
  </si>
  <si>
    <t>2002</t>
  </si>
  <si>
    <t>2.311.374</t>
  </si>
  <si>
    <t>28.753</t>
  </si>
  <si>
    <t>22.273.494</t>
  </si>
  <si>
    <t>2.362.305</t>
  </si>
  <si>
    <t>26.562</t>
  </si>
  <si>
    <t>22.963.095</t>
  </si>
  <si>
    <t>2.835.067</t>
  </si>
  <si>
    <t>29.180</t>
  </si>
  <si>
    <t>24.463.804</t>
  </si>
  <si>
    <t>2.855.621</t>
  </si>
  <si>
    <t>30.464</t>
  </si>
  <si>
    <t>23.774.621</t>
  </si>
  <si>
    <t>2.887.669</t>
  </si>
  <si>
    <t>32.273</t>
  </si>
  <si>
    <t>24.618.303</t>
  </si>
  <si>
    <t>2.885.523</t>
  </si>
  <si>
    <t>30.434</t>
  </si>
  <si>
    <t>24.083.187</t>
  </si>
  <si>
    <t>3.236.715</t>
  </si>
  <si>
    <t>33.231</t>
  </si>
  <si>
    <t>25.481.936</t>
  </si>
  <si>
    <t>3.243.464</t>
  </si>
  <si>
    <t>31.435</t>
  </si>
  <si>
    <t>21.105.873</t>
  </si>
  <si>
    <t>3.156.950</t>
  </si>
  <si>
    <t>31.611</t>
  </si>
  <si>
    <t>24.866.036</t>
  </si>
  <si>
    <t>3.020.351</t>
  </si>
  <si>
    <t>32.657</t>
  </si>
  <si>
    <t>28.153.904</t>
  </si>
  <si>
    <t>2.559.256</t>
  </si>
  <si>
    <t>30.747</t>
  </si>
  <si>
    <t>26.145.534</t>
  </si>
  <si>
    <t>2.561.007</t>
  </si>
  <si>
    <t>30.682</t>
  </si>
  <si>
    <t>27.780.935</t>
  </si>
  <si>
    <t>2003</t>
  </si>
  <si>
    <t>2.489.125</t>
  </si>
  <si>
    <t>31.051</t>
  </si>
  <si>
    <t>23.237.817</t>
  </si>
  <si>
    <t>2.469.417</t>
  </si>
  <si>
    <t>28.711</t>
  </si>
  <si>
    <t>24.865.389</t>
  </si>
  <si>
    <t>2.789.651</t>
  </si>
  <si>
    <t>31.750</t>
  </si>
  <si>
    <t>26.626.933</t>
  </si>
  <si>
    <t>2.934.768</t>
  </si>
  <si>
    <t>31.241</t>
  </si>
  <si>
    <t>24.315.213</t>
  </si>
  <si>
    <t>2.900.466</t>
  </si>
  <si>
    <t>32.001</t>
  </si>
  <si>
    <t>24.987.739</t>
  </si>
  <si>
    <t>3.068.673</t>
  </si>
  <si>
    <t>23.752.149</t>
  </si>
  <si>
    <t>3.447.132</t>
  </si>
  <si>
    <t>34.230</t>
  </si>
  <si>
    <t>25.605.825</t>
  </si>
  <si>
    <t>3.517.406</t>
  </si>
  <si>
    <t>32.562</t>
  </si>
  <si>
    <t>21.323.447</t>
  </si>
  <si>
    <t>3.331.382</t>
  </si>
  <si>
    <t>33.063</t>
  </si>
  <si>
    <t>24.444.311</t>
  </si>
  <si>
    <t>3.236.438</t>
  </si>
  <si>
    <t>33.744</t>
  </si>
  <si>
    <t>30.306.341</t>
  </si>
  <si>
    <t>2.876.308</t>
  </si>
  <si>
    <t>32.053</t>
  </si>
  <si>
    <t>28.521.356</t>
  </si>
  <si>
    <t>2.795.095</t>
  </si>
  <si>
    <t>31.403</t>
  </si>
  <si>
    <t>29.039.563</t>
  </si>
  <si>
    <t>2004</t>
  </si>
  <si>
    <t>2.665.773</t>
  </si>
  <si>
    <t>31.282</t>
  </si>
  <si>
    <t>24.256.434</t>
  </si>
  <si>
    <t>2.839.210</t>
  </si>
  <si>
    <t>30.502</t>
  </si>
  <si>
    <t>27.674.227</t>
  </si>
  <si>
    <t>3.107.523</t>
  </si>
  <si>
    <t>33.660</t>
  </si>
  <si>
    <t>30.834.884</t>
  </si>
  <si>
    <t>3.155.361</t>
  </si>
  <si>
    <t>32.365</t>
  </si>
  <si>
    <t>27.888.456</t>
  </si>
  <si>
    <t>3.211.131</t>
  </si>
  <si>
    <t>33.822</t>
  </si>
  <si>
    <t>29.188.718</t>
  </si>
  <si>
    <t>3.390.311</t>
  </si>
  <si>
    <t>33.875</t>
  </si>
  <si>
    <t>27.189.566</t>
  </si>
  <si>
    <t>3.685.926</t>
  </si>
  <si>
    <t>35.615</t>
  </si>
  <si>
    <t>28.615.036</t>
  </si>
  <si>
    <t>3.749.265</t>
  </si>
  <si>
    <t>34.709</t>
  </si>
  <si>
    <t>24.131.447</t>
  </si>
  <si>
    <t>3.512.880</t>
  </si>
  <si>
    <t>34.704</t>
  </si>
  <si>
    <t>27.461.589</t>
  </si>
  <si>
    <t>3.427.979</t>
  </si>
  <si>
    <t>34.586</t>
  </si>
  <si>
    <t>31.151.791</t>
  </si>
  <si>
    <t>3.012.945</t>
  </si>
  <si>
    <t>33.350</t>
  </si>
  <si>
    <t>30.535.324</t>
  </si>
  <si>
    <t>2.960.310</t>
  </si>
  <si>
    <t>33.033</t>
  </si>
  <si>
    <t>32.249.055</t>
  </si>
  <si>
    <t>2005</t>
  </si>
  <si>
    <t>2.884.617</t>
  </si>
  <si>
    <t>33.034</t>
  </si>
  <si>
    <t>25.175.648</t>
  </si>
  <si>
    <t>2.893.467</t>
  </si>
  <si>
    <t>31.131</t>
  </si>
  <si>
    <t>27.258.034</t>
  </si>
  <si>
    <t>3.486.842</t>
  </si>
  <si>
    <t>34.947</t>
  </si>
  <si>
    <t>29.220.006</t>
  </si>
  <si>
    <t>3.373.894</t>
  </si>
  <si>
    <t>34.580</t>
  </si>
  <si>
    <t>29.126.424</t>
  </si>
  <si>
    <t>3.611.572</t>
  </si>
  <si>
    <t>35.422</t>
  </si>
  <si>
    <t>26.919.182</t>
  </si>
  <si>
    <t>4.095.634</t>
  </si>
  <si>
    <t>36.867</t>
  </si>
  <si>
    <t>27.213.943</t>
  </si>
  <si>
    <t>4.049.233</t>
  </si>
  <si>
    <t>35.250</t>
  </si>
  <si>
    <t>22.977.619</t>
  </si>
  <si>
    <t>3.869.432</t>
  </si>
  <si>
    <t>35.778</t>
  </si>
  <si>
    <t>26.424.132</t>
  </si>
  <si>
    <t>3.774.460</t>
  </si>
  <si>
    <t>35.555</t>
  </si>
  <si>
    <t>31.257.956</t>
  </si>
  <si>
    <t>3.316.639</t>
  </si>
  <si>
    <t>34.018</t>
  </si>
  <si>
    <t>29.915.730</t>
  </si>
  <si>
    <t>3.223.057</t>
  </si>
  <si>
    <t>33.667</t>
  </si>
  <si>
    <t>30.858.326</t>
  </si>
  <si>
    <t>2006</t>
  </si>
  <si>
    <t>3.144.206</t>
  </si>
  <si>
    <t>34.268</t>
  </si>
  <si>
    <t>25.382.970</t>
  </si>
  <si>
    <t>3.107.521</t>
  </si>
  <si>
    <t>32.192</t>
  </si>
  <si>
    <t>25.115.743</t>
  </si>
  <si>
    <t>3.597.769</t>
  </si>
  <si>
    <t>36.087</t>
  </si>
  <si>
    <t>28.462.587</t>
  </si>
  <si>
    <t>3.893.679</t>
  </si>
  <si>
    <t>35.126</t>
  </si>
  <si>
    <t>25.073.610</t>
  </si>
  <si>
    <t>3.879.037</t>
  </si>
  <si>
    <t>37.273</t>
  </si>
  <si>
    <t>26.354.014</t>
  </si>
  <si>
    <t>3.969.165</t>
  </si>
  <si>
    <t>36.643</t>
  </si>
  <si>
    <t>26.529.856</t>
  </si>
  <si>
    <t>4.272.071</t>
  </si>
  <si>
    <t>36.787</t>
  </si>
  <si>
    <t>28.096.955</t>
  </si>
  <si>
    <t>4.279.750</t>
  </si>
  <si>
    <t>36.364</t>
  </si>
  <si>
    <t>23.261.590</t>
  </si>
  <si>
    <t>4.142.800</t>
  </si>
  <si>
    <t>36.979</t>
  </si>
  <si>
    <t>26.748.701</t>
  </si>
  <si>
    <t>4.127.545</t>
  </si>
  <si>
    <t>38.152</t>
  </si>
  <si>
    <t>30.735.421</t>
  </si>
  <si>
    <t>3.704.258</t>
  </si>
  <si>
    <t>38.436</t>
  </si>
  <si>
    <t>30.013.181</t>
  </si>
  <si>
    <t>3.682.182</t>
  </si>
  <si>
    <t>36.652</t>
  </si>
  <si>
    <t>29.927.138</t>
  </si>
  <si>
    <t>2007</t>
  </si>
  <si>
    <t>3.499.813</t>
  </si>
  <si>
    <t>38.091</t>
  </si>
  <si>
    <t>25.375.819</t>
  </si>
  <si>
    <t>3.543.208</t>
  </si>
  <si>
    <t>35.915</t>
  </si>
  <si>
    <t>25.271.132</t>
  </si>
  <si>
    <t>4.280.314</t>
  </si>
  <si>
    <t>40.877</t>
  </si>
  <si>
    <t>27.915.900</t>
  </si>
  <si>
    <t>4.343.095</t>
  </si>
  <si>
    <t>39.530</t>
  </si>
  <si>
    <t>24.670.428</t>
  </si>
  <si>
    <t>4.337.715</t>
  </si>
  <si>
    <t>42.025</t>
  </si>
  <si>
    <t>26.339.697</t>
  </si>
  <si>
    <t>4.516.591</t>
  </si>
  <si>
    <t>40.896</t>
  </si>
  <si>
    <t>27.007.002</t>
  </si>
  <si>
    <t>5.038.882</t>
  </si>
  <si>
    <t>42.539</t>
  </si>
  <si>
    <t>27.178.603</t>
  </si>
  <si>
    <t>4.895.617</t>
  </si>
  <si>
    <t>40.259</t>
  </si>
  <si>
    <t>23.391.901</t>
  </si>
  <si>
    <t>4.701.209</t>
  </si>
  <si>
    <t>40.977</t>
  </si>
  <si>
    <t>26.845.148</t>
  </si>
  <si>
    <t>4.700.452</t>
  </si>
  <si>
    <t>42.360</t>
  </si>
  <si>
    <t>31.208.333</t>
  </si>
  <si>
    <t>4.224.793</t>
  </si>
  <si>
    <t>40.912</t>
  </si>
  <si>
    <t>29.452.114</t>
  </si>
  <si>
    <t>4.029.098</t>
  </si>
  <si>
    <t>38.911</t>
  </si>
  <si>
    <t>30.545.061</t>
  </si>
  <si>
    <t>2008</t>
  </si>
  <si>
    <t>3.847.022</t>
  </si>
  <si>
    <t>39.812</t>
  </si>
  <si>
    <t>25.695.823</t>
  </si>
  <si>
    <t>3.964.966</t>
  </si>
  <si>
    <t>38.622</t>
  </si>
  <si>
    <t>26.797.719</t>
  </si>
  <si>
    <t>4.552.899</t>
  </si>
  <si>
    <t>40.962</t>
  </si>
  <si>
    <t>27.171.815</t>
  </si>
  <si>
    <t>4.335.908</t>
  </si>
  <si>
    <t>40.895</t>
  </si>
  <si>
    <t>27.802.651</t>
  </si>
  <si>
    <t>4.510.101</t>
  </si>
  <si>
    <t>40.942</t>
  </si>
  <si>
    <t>26.888.308</t>
  </si>
  <si>
    <t>4.502.271</t>
  </si>
  <si>
    <t>40.947</t>
  </si>
  <si>
    <t>29.114.063</t>
  </si>
  <si>
    <t>4.903.104</t>
  </si>
  <si>
    <t>41.618</t>
  </si>
  <si>
    <t>29.146.566</t>
  </si>
  <si>
    <t>4.765.735</t>
  </si>
  <si>
    <t>38.300</t>
  </si>
  <si>
    <t>24.595.105</t>
  </si>
  <si>
    <t>4.240.877</t>
  </si>
  <si>
    <t>38.613</t>
  </si>
  <si>
    <t>27.147.236</t>
  </si>
  <si>
    <t>4.077.968</t>
  </si>
  <si>
    <t>38.895</t>
  </si>
  <si>
    <t>30.511.922</t>
  </si>
  <si>
    <t>3.590.825</t>
  </si>
  <si>
    <t>35.722</t>
  </si>
  <si>
    <t>27.629.768</t>
  </si>
  <si>
    <t>3.554.818</t>
  </si>
  <si>
    <t>34.418</t>
  </si>
  <si>
    <t>26.685.655</t>
  </si>
  <si>
    <t>2009</t>
  </si>
  <si>
    <t>3.138.117</t>
  </si>
  <si>
    <t>33.186</t>
  </si>
  <si>
    <t>21.861.208</t>
  </si>
  <si>
    <t>3.300.187</t>
  </si>
  <si>
    <t>33.002</t>
  </si>
  <si>
    <t>22.092.171</t>
  </si>
  <si>
    <t>3.884.825</t>
  </si>
  <si>
    <t>37.296</t>
  </si>
  <si>
    <t>23.611.965</t>
  </si>
  <si>
    <t>4.237.324</t>
  </si>
  <si>
    <t>36.859</t>
  </si>
  <si>
    <t>21.476.586</t>
  </si>
  <si>
    <t>4.080.284</t>
  </si>
  <si>
    <t>37.422</t>
  </si>
  <si>
    <t>22.482.919</t>
  </si>
  <si>
    <t>4.269.882</t>
  </si>
  <si>
    <t>37.151</t>
  </si>
  <si>
    <t>23.186.724</t>
  </si>
  <si>
    <t>4.841.990</t>
  </si>
  <si>
    <t>39.024</t>
  </si>
  <si>
    <t>25.042.587</t>
  </si>
  <si>
    <t>4.726.214</t>
  </si>
  <si>
    <t>36.647</t>
  </si>
  <si>
    <t>23.040.803</t>
  </si>
  <si>
    <t>4.265.791</t>
  </si>
  <si>
    <t>37.021</t>
  </si>
  <si>
    <t>25.460.993</t>
  </si>
  <si>
    <t>4.236.214</t>
  </si>
  <si>
    <t>37.368</t>
  </si>
  <si>
    <t>31.156.146</t>
  </si>
  <si>
    <t>3.710.279</t>
  </si>
  <si>
    <t>35.520</t>
  </si>
  <si>
    <t>30.654.218</t>
  </si>
  <si>
    <t>3.746.040</t>
  </si>
  <si>
    <t>34.691</t>
  </si>
  <si>
    <t>32.797.020</t>
  </si>
  <si>
    <t>2010</t>
  </si>
  <si>
    <t>3.456.709</t>
  </si>
  <si>
    <t>33.816</t>
  </si>
  <si>
    <t>26.325.809</t>
  </si>
  <si>
    <t>3.415.316</t>
  </si>
  <si>
    <t>32.694</t>
  </si>
  <si>
    <t>27.610.987</t>
  </si>
  <si>
    <t>4.104.238</t>
  </si>
  <si>
    <t>33.198.146</t>
  </si>
  <si>
    <t>3.944.453</t>
  </si>
  <si>
    <t>35.266</t>
  </si>
  <si>
    <t>31.110.226</t>
  </si>
  <si>
    <t>4.286.735</t>
  </si>
  <si>
    <t>37.696</t>
  </si>
  <si>
    <t>31.480.204</t>
  </si>
  <si>
    <t>4.454.577</t>
  </si>
  <si>
    <t>37.768</t>
  </si>
  <si>
    <t>29.743.423</t>
  </si>
  <si>
    <t>4.917.365</t>
  </si>
  <si>
    <t>38.791</t>
  </si>
  <si>
    <t>30.078.546</t>
  </si>
  <si>
    <t>4.828.932</t>
  </si>
  <si>
    <t>37.298</t>
  </si>
  <si>
    <t>27.528.769</t>
  </si>
  <si>
    <t>4.461.264</t>
  </si>
  <si>
    <t>29.149.984</t>
  </si>
  <si>
    <t>4.464.371</t>
  </si>
  <si>
    <t>37.795</t>
  </si>
  <si>
    <t>35.049.854</t>
  </si>
  <si>
    <t>3.871.293</t>
  </si>
  <si>
    <t>35.745</t>
  </si>
  <si>
    <t>34.980.628</t>
  </si>
  <si>
    <t>3.601.350</t>
  </si>
  <si>
    <t>33.192</t>
  </si>
  <si>
    <t>36.967.786</t>
  </si>
  <si>
    <t>2011</t>
  </si>
  <si>
    <t>3.569.084</t>
  </si>
  <si>
    <t>34.325</t>
  </si>
  <si>
    <t>30.520.798</t>
  </si>
  <si>
    <t>3.398.505</t>
  </si>
  <si>
    <t>32.532</t>
  </si>
  <si>
    <t>31.973.824</t>
  </si>
  <si>
    <t>4.043.379</t>
  </si>
  <si>
    <t>36.995</t>
  </si>
  <si>
    <t>36.050.510</t>
  </si>
  <si>
    <t>4.291.746</t>
  </si>
  <si>
    <t>36.279</t>
  </si>
  <si>
    <t>30.612.365</t>
  </si>
  <si>
    <t>4.213.488</t>
  </si>
  <si>
    <t>37.542</t>
  </si>
  <si>
    <t>32.943.005</t>
  </si>
  <si>
    <t>4.387.934</t>
  </si>
  <si>
    <t>37.146</t>
  </si>
  <si>
    <t>31.575.459</t>
  </si>
  <si>
    <t>4.897.474</t>
  </si>
  <si>
    <t>38.011</t>
  </si>
  <si>
    <t>32.922.905</t>
  </si>
  <si>
    <t>4.775.026</t>
  </si>
  <si>
    <t>36.770</t>
  </si>
  <si>
    <t>28.217.583</t>
  </si>
  <si>
    <t>4.516.189</t>
  </si>
  <si>
    <t>37.418</t>
  </si>
  <si>
    <t>32.676.713</t>
  </si>
  <si>
    <t>4.308.154</t>
  </si>
  <si>
    <t>36.759</t>
  </si>
  <si>
    <t>36.218.793</t>
  </si>
  <si>
    <t>3.635.020</t>
  </si>
  <si>
    <t>33.149</t>
  </si>
  <si>
    <t>34.180.420</t>
  </si>
  <si>
    <t>3.626.513</t>
  </si>
  <si>
    <t>32.455</t>
  </si>
  <si>
    <t>35.538.268</t>
  </si>
  <si>
    <t>2012</t>
  </si>
  <si>
    <t>3.344.167</t>
  </si>
  <si>
    <t>30.972</t>
  </si>
  <si>
    <t>28.640.317</t>
  </si>
  <si>
    <t>3.147.281</t>
  </si>
  <si>
    <t>28.569</t>
  </si>
  <si>
    <t>28.583.419</t>
  </si>
  <si>
    <t>3.687.494</t>
  </si>
  <si>
    <t>31.657</t>
  </si>
  <si>
    <t>32.513.382</t>
  </si>
  <si>
    <t>3.870.983</t>
  </si>
  <si>
    <t>30.622</t>
  </si>
  <si>
    <t>28.590.475</t>
  </si>
  <si>
    <t>3.965.471</t>
  </si>
  <si>
    <t>33.454</t>
  </si>
  <si>
    <t>29.150.934</t>
  </si>
  <si>
    <t>4.161.523</t>
  </si>
  <si>
    <t>32.962</t>
  </si>
  <si>
    <t>28.869.096</t>
  </si>
  <si>
    <t>4.532.651</t>
  </si>
  <si>
    <t>33.767</t>
  </si>
  <si>
    <t>29.670.091</t>
  </si>
  <si>
    <t>4.305.470</t>
  </si>
  <si>
    <t>32.182</t>
  </si>
  <si>
    <t>28.068.901</t>
  </si>
  <si>
    <t>4.085.844</t>
  </si>
  <si>
    <t>32.291</t>
  </si>
  <si>
    <t>29.054.773</t>
  </si>
  <si>
    <t>3.869.241</t>
  </si>
  <si>
    <t>32.384</t>
  </si>
  <si>
    <t>32.306.455</t>
  </si>
  <si>
    <t>3.151.882</t>
  </si>
  <si>
    <t>27.541</t>
  </si>
  <si>
    <t>31.680.435</t>
  </si>
  <si>
    <t>3.073.007</t>
  </si>
  <si>
    <t>26.784</t>
  </si>
  <si>
    <t>32.233.877</t>
  </si>
  <si>
    <t>2013</t>
  </si>
  <si>
    <t>2.909.725</t>
  </si>
  <si>
    <t>26.414</t>
  </si>
  <si>
    <t>26.667.085</t>
  </si>
  <si>
    <t>2.636.544</t>
  </si>
  <si>
    <t>24.057</t>
  </si>
  <si>
    <t>25.861.083</t>
  </si>
  <si>
    <t>3.173.020</t>
  </si>
  <si>
    <t>26.996</t>
  </si>
  <si>
    <t>28.895.300</t>
  </si>
  <si>
    <t>3.248.353</t>
  </si>
  <si>
    <t>28.090</t>
  </si>
  <si>
    <t>28.885.542</t>
  </si>
  <si>
    <t>3.405.450</t>
  </si>
  <si>
    <t>29.361</t>
  </si>
  <si>
    <t>27.933.779</t>
  </si>
  <si>
    <t>3.538.604</t>
  </si>
  <si>
    <t>28.523</t>
  </si>
  <si>
    <t>27.287.183</t>
  </si>
  <si>
    <t>3.879.548</t>
  </si>
  <si>
    <t>30.232</t>
  </si>
  <si>
    <t>28.473.416</t>
  </si>
  <si>
    <t>3.801.929</t>
  </si>
  <si>
    <t>28.695</t>
  </si>
  <si>
    <t>26.008.969</t>
  </si>
  <si>
    <t>3.615.010</t>
  </si>
  <si>
    <t>28.969</t>
  </si>
  <si>
    <t>26.612.665</t>
  </si>
  <si>
    <t>3.490.462</t>
  </si>
  <si>
    <t>29.167</t>
  </si>
  <si>
    <t>32.864.879</t>
  </si>
  <si>
    <t>2.983.385</t>
  </si>
  <si>
    <t>26.481</t>
  </si>
  <si>
    <t>32.407.282</t>
  </si>
  <si>
    <t>3.046.997</t>
  </si>
  <si>
    <t>26.080</t>
  </si>
  <si>
    <t>33.904.906</t>
  </si>
  <si>
    <t>2014</t>
  </si>
  <si>
    <t>2.869.248</t>
  </si>
  <si>
    <t>25.797</t>
  </si>
  <si>
    <t>28.555.691</t>
  </si>
  <si>
    <t>2.677.768</t>
  </si>
  <si>
    <t>23.973</t>
  </si>
  <si>
    <t>28.754.453</t>
  </si>
  <si>
    <t>3.224.917</t>
  </si>
  <si>
    <t>27.572</t>
  </si>
  <si>
    <t>32.485.271</t>
  </si>
  <si>
    <t>3.491.800</t>
  </si>
  <si>
    <t>28.514</t>
  </si>
  <si>
    <t>28.187.910</t>
  </si>
  <si>
    <t>3.544.659</t>
  </si>
  <si>
    <t>29.936</t>
  </si>
  <si>
    <t>29.821.750</t>
  </si>
  <si>
    <t>3.719.337</t>
  </si>
  <si>
    <t>30.088</t>
  </si>
  <si>
    <t>28.406.700</t>
  </si>
  <si>
    <t>4.065.416</t>
  </si>
  <si>
    <t>31.330</t>
  </si>
  <si>
    <t>31.568.153</t>
  </si>
  <si>
    <t>3.990.993</t>
  </si>
  <si>
    <t>29.458</t>
  </si>
  <si>
    <t>27.723.791</t>
  </si>
  <si>
    <t>3.879.030</t>
  </si>
  <si>
    <t>29.935</t>
  </si>
  <si>
    <t>29.670.233</t>
  </si>
  <si>
    <t>3.764.761</t>
  </si>
  <si>
    <t>30.652</t>
  </si>
  <si>
    <t>34.833.702</t>
  </si>
  <si>
    <t>3.260.395</t>
  </si>
  <si>
    <t>27.724</t>
  </si>
  <si>
    <t>32.896.076</t>
  </si>
  <si>
    <t>3.345.050</t>
  </si>
  <si>
    <t>27.622</t>
  </si>
  <si>
    <t>33.741.208</t>
  </si>
  <si>
    <t>2015</t>
  </si>
  <si>
    <t>3.148.972</t>
  </si>
  <si>
    <t>27.257</t>
  </si>
  <si>
    <t>27.602.717</t>
  </si>
  <si>
    <t>2.997.465</t>
  </si>
  <si>
    <t>25.516</t>
  </si>
  <si>
    <t>29.717.908</t>
  </si>
  <si>
    <t>3.660.006</t>
  </si>
  <si>
    <t>29.345</t>
  </si>
  <si>
    <t>33.466.881</t>
  </si>
  <si>
    <t>3.804.397</t>
  </si>
  <si>
    <t>31.121.950</t>
  </si>
  <si>
    <t>3.998.671</t>
  </si>
  <si>
    <t>32.104</t>
  </si>
  <si>
    <t>31.356.940</t>
  </si>
  <si>
    <t>4.139.733</t>
  </si>
  <si>
    <t>32.496</t>
  </si>
  <si>
    <t>31.155.327</t>
  </si>
  <si>
    <t>4.595.443</t>
  </si>
  <si>
    <t>33.854</t>
  </si>
  <si>
    <t>32.842.022</t>
  </si>
  <si>
    <t>4.550.487</t>
  </si>
  <si>
    <t>32.181</t>
  </si>
  <si>
    <t>28.965.823</t>
  </si>
  <si>
    <t>4.331.642</t>
  </si>
  <si>
    <t>32.279</t>
  </si>
  <si>
    <t>30.706.715</t>
  </si>
  <si>
    <t>4.271.663</t>
  </si>
  <si>
    <t>32.127</t>
  </si>
  <si>
    <t>35.512.568</t>
  </si>
  <si>
    <t>3.679.466</t>
  </si>
  <si>
    <t>29.547</t>
  </si>
  <si>
    <t>34.651.282</t>
  </si>
  <si>
    <t>3.650.334</t>
  </si>
  <si>
    <t>29.247</t>
  </si>
  <si>
    <t>33.968.554</t>
  </si>
  <si>
    <t>2016</t>
  </si>
  <si>
    <t>3.516.532</t>
  </si>
  <si>
    <t>28.709</t>
  </si>
  <si>
    <t>30.172.680</t>
  </si>
  <si>
    <t>3.463.785</t>
  </si>
  <si>
    <t>27.878</t>
  </si>
  <si>
    <t>32.411.751</t>
  </si>
  <si>
    <t>3.989.324</t>
  </si>
  <si>
    <t>30.497</t>
  </si>
  <si>
    <t>34.840.317</t>
  </si>
  <si>
    <t>3.937.145</t>
  </si>
  <si>
    <t>30.867</t>
  </si>
  <si>
    <t>34.657.044</t>
  </si>
  <si>
    <t>4.291.978</t>
  </si>
  <si>
    <t>33.053</t>
  </si>
  <si>
    <t>33.267.285</t>
  </si>
  <si>
    <t>4.413.607</t>
  </si>
  <si>
    <t>32.939</t>
  </si>
  <si>
    <t>32.201.569</t>
  </si>
  <si>
    <t>4.906.164</t>
  </si>
  <si>
    <t>34.476</t>
  </si>
  <si>
    <t>33.850.385</t>
  </si>
  <si>
    <t>4.793.527</t>
  </si>
  <si>
    <t>33.202</t>
  </si>
  <si>
    <t>32.000.713</t>
  </si>
  <si>
    <t>4.609.935</t>
  </si>
  <si>
    <t>33.425</t>
  </si>
  <si>
    <t>34.901.945</t>
  </si>
  <si>
    <t>4.516.659</t>
  </si>
  <si>
    <t>32.663</t>
  </si>
  <si>
    <t>40.513.823</t>
  </si>
  <si>
    <t>3.944.589</t>
  </si>
  <si>
    <t>30.173</t>
  </si>
  <si>
    <t>37.766.803</t>
  </si>
  <si>
    <t>4.035.664</t>
  </si>
  <si>
    <t>30.269</t>
  </si>
  <si>
    <t>38.252.881</t>
  </si>
  <si>
    <t>Mercancía (Kg)</t>
  </si>
  <si>
    <t>Correo (Kg)</t>
  </si>
  <si>
    <t>2018</t>
  </si>
  <si>
    <t>4.130.547</t>
  </si>
  <si>
    <t>31.369</t>
  </si>
  <si>
    <t>38.141.928</t>
  </si>
  <si>
    <t>2.261.242</t>
  </si>
  <si>
    <t>3.918.001</t>
  </si>
  <si>
    <t>29.073</t>
  </si>
  <si>
    <t>39.317.543</t>
  </si>
  <si>
    <t>1.837.648</t>
  </si>
  <si>
    <t>4.582.353</t>
  </si>
  <si>
    <t>32.904</t>
  </si>
  <si>
    <t>46.589.184</t>
  </si>
  <si>
    <t>2.068.397</t>
  </si>
  <si>
    <t>4.802.335</t>
  </si>
  <si>
    <t>33.835</t>
  </si>
  <si>
    <t>43.070.324</t>
  </si>
  <si>
    <t>1.909.152</t>
  </si>
  <si>
    <t>4.959.606</t>
  </si>
  <si>
    <t>35.628</t>
  </si>
  <si>
    <t>43.197.151</t>
  </si>
  <si>
    <t>1.972.128</t>
  </si>
  <si>
    <t>5.078.802</t>
  </si>
  <si>
    <t>35.566</t>
  </si>
  <si>
    <t>41.849.522</t>
  </si>
  <si>
    <t>1.806.846</t>
  </si>
  <si>
    <t>5.531.916</t>
  </si>
  <si>
    <t>37.091</t>
  </si>
  <si>
    <t>43.025.611</t>
  </si>
  <si>
    <t>2.785.070</t>
  </si>
  <si>
    <t>5.386.890</t>
  </si>
  <si>
    <t>35.606</t>
  </si>
  <si>
    <t>41.654.424</t>
  </si>
  <si>
    <t>1.727.396</t>
  </si>
  <si>
    <t>5.203.244</t>
  </si>
  <si>
    <t>36.156</t>
  </si>
  <si>
    <t>43.783.558</t>
  </si>
  <si>
    <t>1.808.072</t>
  </si>
  <si>
    <t>5.188.978</t>
  </si>
  <si>
    <t>36.537</t>
  </si>
  <si>
    <t>49.229.366</t>
  </si>
  <si>
    <t>1.947.202</t>
  </si>
  <si>
    <t>4.537.521</t>
  </si>
  <si>
    <t>33.019</t>
  </si>
  <si>
    <t>47.181.691</t>
  </si>
  <si>
    <t>2.231.547</t>
  </si>
  <si>
    <t>4.569.864</t>
  </si>
  <si>
    <t>33.050</t>
  </si>
  <si>
    <t>46.719.364</t>
  </si>
  <si>
    <t>2.467.631</t>
  </si>
  <si>
    <t>2019</t>
  </si>
  <si>
    <t>4.379.265</t>
  </si>
  <si>
    <t>2.000.087</t>
  </si>
  <si>
    <t>39.725.432</t>
  </si>
  <si>
    <t>4.142.299</t>
  </si>
  <si>
    <t>1.699.777</t>
  </si>
  <si>
    <t>41.067.519</t>
  </si>
  <si>
    <t>4.898.767</t>
  </si>
  <si>
    <t>1.865.415</t>
  </si>
  <si>
    <t>48.783.569</t>
  </si>
  <si>
    <t>5.044.643</t>
  </si>
  <si>
    <t>1.763.574</t>
  </si>
  <si>
    <t>44.028.056</t>
  </si>
  <si>
    <t>5.212.356</t>
  </si>
  <si>
    <t>1.946.123</t>
  </si>
  <si>
    <t>44.802.960</t>
  </si>
  <si>
    <t>5.562.470</t>
  </si>
  <si>
    <t>1.794.285</t>
  </si>
  <si>
    <t>44.068.754</t>
  </si>
  <si>
    <t>5.937.072</t>
  </si>
  <si>
    <t>1.911.096</t>
  </si>
  <si>
    <t>46.311.078</t>
  </si>
  <si>
    <t>5.782.549</t>
  </si>
  <si>
    <t>1.757.134</t>
  </si>
  <si>
    <t>44.339.059</t>
  </si>
  <si>
    <t>5.564.750</t>
  </si>
  <si>
    <t>1.941.717</t>
  </si>
  <si>
    <t>47.351.085</t>
  </si>
  <si>
    <t>5.480.992</t>
  </si>
  <si>
    <t>2.194.116</t>
  </si>
  <si>
    <t>53.848.196</t>
  </si>
  <si>
    <t>4.774.844</t>
  </si>
  <si>
    <t>2.249.801</t>
  </si>
  <si>
    <t>53.260.878</t>
  </si>
  <si>
    <t>4.872.426</t>
  </si>
  <si>
    <t>2.773.183</t>
  </si>
  <si>
    <t>51.108.821</t>
  </si>
  <si>
    <t>Tráfico de  Pasajeros, Operaciones y Mercancías en el Aeropuerto Adolfo Suárez Madrid-Barajas (2000-2016)</t>
  </si>
  <si>
    <t>Trafico aereo</t>
  </si>
  <si>
    <t>Areas de Información Estadística</t>
  </si>
  <si>
    <t xml:space="preserve">Portal web del Ayuntamiento de Madrid </t>
  </si>
  <si>
    <t>http://www-2.munimadrid.es/CSE6/jsps/menuBancoDatos.jsp</t>
  </si>
  <si>
    <t>Origen de datos: Aeropuertos Españoles y Navegación Aérea (AENA). www.aena.es</t>
  </si>
  <si>
    <t>Fuente:</t>
  </si>
  <si>
    <t xml:space="preserve">Periodo </t>
  </si>
  <si>
    <t>desde</t>
  </si>
  <si>
    <t>hasta</t>
  </si>
  <si>
    <t>n/d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</si>
</sst>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m\-yy;@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0" fillId="0" borderId="0" xfId="53">
      <alignment/>
      <protection/>
    </xf>
    <xf numFmtId="0" fontId="1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53" applyBorder="1">
      <alignment/>
      <protection/>
    </xf>
    <xf numFmtId="0" fontId="6" fillId="0" borderId="0" xfId="54" applyFont="1" applyAlignment="1">
      <alignment vertical="center"/>
      <protection/>
    </xf>
    <xf numFmtId="0" fontId="35" fillId="0" borderId="0" xfId="48" applyAlignment="1">
      <alignment vertical="center"/>
    </xf>
    <xf numFmtId="0" fontId="0" fillId="0" borderId="0" xfId="54">
      <alignment/>
      <protection/>
    </xf>
    <xf numFmtId="0" fontId="32" fillId="34" borderId="0" xfId="0" applyFont="1" applyFill="1" applyAlignment="1">
      <alignment/>
    </xf>
    <xf numFmtId="166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acter&#237;sticas%20principales%20de%20la%20oferta%20de%20transporte%20del%20Metro%20de%20Madrid%20por%20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ed"/>
      <sheetName val="MadridDatos 1.0"/>
      <sheetName val="Meta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drid.es/portal/site/munimadri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zoomScalePageLayoutView="0" workbookViewId="0" topLeftCell="A1">
      <selection activeCell="C229" sqref="C229"/>
    </sheetView>
  </sheetViews>
  <sheetFormatPr defaultColWidth="11.421875" defaultRowHeight="12.75"/>
  <sheetData>
    <row r="1" spans="1:7" ht="15">
      <c r="A1" s="15" t="s">
        <v>735</v>
      </c>
      <c r="B1" s="15" t="s">
        <v>736</v>
      </c>
      <c r="C1" s="15" t="s">
        <v>737</v>
      </c>
      <c r="D1" t="str">
        <f>'MadridDatos 1.0'!B6</f>
        <v>Pasajeros</v>
      </c>
      <c r="E1" t="str">
        <f>'MadridDatos 1.0'!C6</f>
        <v>Operaciones</v>
      </c>
      <c r="F1" t="str">
        <f>'MadridDatos 1.0'!D6</f>
        <v>Mercancía (Kg)</v>
      </c>
      <c r="G1" t="str">
        <f>'MadridDatos 1.0'!E6</f>
        <v>Correo (Kg)</v>
      </c>
    </row>
    <row r="2" spans="1:7" ht="12.75">
      <c r="A2" s="16" t="str">
        <f>CONCATENATE(MONTH(B2),"/",YEAR(B2))</f>
        <v>1/2000</v>
      </c>
      <c r="B2" s="17">
        <v>36526</v>
      </c>
      <c r="C2" s="18">
        <f>_XLL.MONATSENDE(B2,0)</f>
        <v>36556</v>
      </c>
      <c r="D2" t="str">
        <f>'MadridDatos 1.0'!B8</f>
        <v>2.082.265</v>
      </c>
      <c r="E2" t="str">
        <f>'MadridDatos 1.0'!C8</f>
        <v>27.940</v>
      </c>
      <c r="F2" t="str">
        <f>'MadridDatos 1.0'!D8</f>
        <v>23.920.224</v>
      </c>
      <c r="G2">
        <f>'MadridDatos 1.0'!E8</f>
        <v>0</v>
      </c>
    </row>
    <row r="3" spans="1:7" ht="12.75">
      <c r="A3" s="16" t="str">
        <f>CONCATENATE(MONTH(B3),"/",YEAR(B3))</f>
        <v>2/2000</v>
      </c>
      <c r="B3" s="17">
        <f>IF('MadridDatos 1.0'!B9&lt;&gt;"",_XLL.EDATUM(B2,1),"")</f>
        <v>36557</v>
      </c>
      <c r="C3" s="18">
        <f>_XLL.MONATSENDE(B3,0)</f>
        <v>36585</v>
      </c>
      <c r="D3" t="str">
        <f>'MadridDatos 1.0'!B9</f>
        <v>2.190.013</v>
      </c>
      <c r="E3" t="str">
        <f>'MadridDatos 1.0'!C9</f>
        <v>27.129</v>
      </c>
      <c r="F3" t="str">
        <f>'MadridDatos 1.0'!D9</f>
        <v>25.919.761</v>
      </c>
      <c r="G3">
        <f>'MadridDatos 1.0'!E9</f>
        <v>0</v>
      </c>
    </row>
    <row r="4" spans="1:7" ht="12.75">
      <c r="A4" s="16" t="str">
        <f aca="true" t="shared" si="0" ref="A4:A14">CONCATENATE(MONTH(B4),"/",YEAR(B4))</f>
        <v>3/2000</v>
      </c>
      <c r="B4" s="17">
        <f>IF('MadridDatos 1.0'!B10&lt;&gt;"",_XLL.EDATUM(B3,1),"")</f>
        <v>36586</v>
      </c>
      <c r="C4" s="18">
        <f aca="true" t="shared" si="1" ref="C4:C14">_XLL.MONATSENDE(B4,0)</f>
        <v>36616</v>
      </c>
      <c r="D4" t="str">
        <f>'MadridDatos 1.0'!B10</f>
        <v>2.719.690</v>
      </c>
      <c r="E4" t="str">
        <f>'MadridDatos 1.0'!C10</f>
        <v>29.587</v>
      </c>
      <c r="F4" t="str">
        <f>'MadridDatos 1.0'!D10</f>
        <v>28.248.024</v>
      </c>
      <c r="G4">
        <f>'MadridDatos 1.0'!E10</f>
        <v>0</v>
      </c>
    </row>
    <row r="5" spans="1:7" ht="12.75">
      <c r="A5" s="16" t="str">
        <f t="shared" si="0"/>
        <v>4/2000</v>
      </c>
      <c r="B5" s="17">
        <f>IF('MadridDatos 1.0'!B11&lt;&gt;"",_XLL.EDATUM(B4,1),"")</f>
        <v>36617</v>
      </c>
      <c r="C5" s="18">
        <f t="shared" si="1"/>
        <v>36646</v>
      </c>
      <c r="D5" t="str">
        <f>'MadridDatos 1.0'!B11</f>
        <v>2.851.172</v>
      </c>
      <c r="E5" t="str">
        <f>'MadridDatos 1.0'!C11</f>
        <v>29.208</v>
      </c>
      <c r="F5" t="str">
        <f>'MadridDatos 1.0'!D11</f>
        <v>25.003.883</v>
      </c>
      <c r="G5">
        <f>'MadridDatos 1.0'!E11</f>
        <v>0</v>
      </c>
    </row>
    <row r="6" spans="1:7" ht="12.75">
      <c r="A6" s="16" t="str">
        <f t="shared" si="0"/>
        <v>5/2000</v>
      </c>
      <c r="B6" s="17">
        <f>IF('MadridDatos 1.0'!B12&lt;&gt;"",_XLL.EDATUM(B5,1),"")</f>
        <v>36647</v>
      </c>
      <c r="C6" s="18">
        <f t="shared" si="1"/>
        <v>36677</v>
      </c>
      <c r="D6" t="str">
        <f>'MadridDatos 1.0'!B12</f>
        <v>2.848.055</v>
      </c>
      <c r="E6" t="str">
        <f>'MadridDatos 1.0'!C12</f>
        <v>30.919</v>
      </c>
      <c r="F6" t="str">
        <f>'MadridDatos 1.0'!D12</f>
        <v>25.285.680</v>
      </c>
      <c r="G6">
        <f>'MadridDatos 1.0'!E12</f>
        <v>0</v>
      </c>
    </row>
    <row r="7" spans="1:7" ht="12.75">
      <c r="A7" s="16" t="str">
        <f t="shared" si="0"/>
        <v>6/2000</v>
      </c>
      <c r="B7" s="17">
        <f>IF('MadridDatos 1.0'!B13&lt;&gt;"",_XLL.EDATUM(B6,1),"")</f>
        <v>36678</v>
      </c>
      <c r="C7" s="18">
        <f t="shared" si="1"/>
        <v>36707</v>
      </c>
      <c r="D7" t="str">
        <f>'MadridDatos 1.0'!B13</f>
        <v>2.866.840</v>
      </c>
      <c r="E7" t="str">
        <f>'MadridDatos 1.0'!C13</f>
        <v>30.341</v>
      </c>
      <c r="F7" t="str">
        <f>'MadridDatos 1.0'!D13</f>
        <v>25.052.925</v>
      </c>
      <c r="G7">
        <f>'MadridDatos 1.0'!E13</f>
        <v>0</v>
      </c>
    </row>
    <row r="8" spans="1:7" ht="12.75">
      <c r="A8" s="16" t="str">
        <f t="shared" si="0"/>
        <v>7/2000</v>
      </c>
      <c r="B8" s="17">
        <f>IF('MadridDatos 1.0'!B14&lt;&gt;"",_XLL.EDATUM(B7,1),"")</f>
        <v>36708</v>
      </c>
      <c r="C8" s="18">
        <f t="shared" si="1"/>
        <v>36738</v>
      </c>
      <c r="D8" t="str">
        <f>'MadridDatos 1.0'!B14</f>
        <v>3.137.938</v>
      </c>
      <c r="E8" t="str">
        <f>'MadridDatos 1.0'!C14</f>
        <v>31.442</v>
      </c>
      <c r="F8" t="str">
        <f>'MadridDatos 1.0'!D14</f>
        <v>25.427.749</v>
      </c>
      <c r="G8">
        <f>'MadridDatos 1.0'!E14</f>
        <v>0</v>
      </c>
    </row>
    <row r="9" spans="1:7" ht="12.75">
      <c r="A9" s="16" t="str">
        <f t="shared" si="0"/>
        <v>8/2000</v>
      </c>
      <c r="B9" s="17">
        <f>IF('MadridDatos 1.0'!B15&lt;&gt;"",_XLL.EDATUM(B8,1),"")</f>
        <v>36739</v>
      </c>
      <c r="C9" s="18">
        <f t="shared" si="1"/>
        <v>36769</v>
      </c>
      <c r="D9" t="str">
        <f>'MadridDatos 1.0'!B15</f>
        <v>3.015.963</v>
      </c>
      <c r="E9" t="str">
        <f>'MadridDatos 1.0'!C15</f>
        <v>30.163</v>
      </c>
      <c r="F9" t="str">
        <f>'MadridDatos 1.0'!D15</f>
        <v>21.615.911</v>
      </c>
      <c r="G9">
        <f>'MadridDatos 1.0'!E15</f>
        <v>0</v>
      </c>
    </row>
    <row r="10" spans="1:7" ht="12.75">
      <c r="A10" s="16" t="str">
        <f t="shared" si="0"/>
        <v>9/2000</v>
      </c>
      <c r="B10" s="17">
        <f>IF('MadridDatos 1.0'!B16&lt;&gt;"",_XLL.EDATUM(B9,1),"")</f>
        <v>36770</v>
      </c>
      <c r="C10" s="18">
        <f t="shared" si="1"/>
        <v>36799</v>
      </c>
      <c r="D10" t="str">
        <f>'MadridDatos 1.0'!B16</f>
        <v>3.069.568</v>
      </c>
      <c r="E10" t="str">
        <f>'MadridDatos 1.0'!C16</f>
        <v>30.333</v>
      </c>
      <c r="F10" t="str">
        <f>'MadridDatos 1.0'!D16</f>
        <v>25.156.515</v>
      </c>
      <c r="G10">
        <f>'MadridDatos 1.0'!E16</f>
        <v>0</v>
      </c>
    </row>
    <row r="11" spans="1:7" ht="12.75">
      <c r="A11" s="16" t="str">
        <f t="shared" si="0"/>
        <v>10/2000</v>
      </c>
      <c r="B11" s="17">
        <f>IF('MadridDatos 1.0'!B17&lt;&gt;"",_XLL.EDATUM(B10,1),"")</f>
        <v>36800</v>
      </c>
      <c r="C11" s="18">
        <f t="shared" si="1"/>
        <v>36830</v>
      </c>
      <c r="D11" t="str">
        <f>'MadridDatos 1.0'!B17</f>
        <v>3.056.866</v>
      </c>
      <c r="E11" t="str">
        <f>'MadridDatos 1.0'!C17</f>
        <v>31.518</v>
      </c>
      <c r="F11" t="str">
        <f>'MadridDatos 1.0'!D17</f>
        <v>29.808.654</v>
      </c>
      <c r="G11">
        <f>'MadridDatos 1.0'!E17</f>
        <v>0</v>
      </c>
    </row>
    <row r="12" spans="1:7" ht="12.75">
      <c r="A12" s="16" t="str">
        <f t="shared" si="0"/>
        <v>11/2000</v>
      </c>
      <c r="B12" s="17">
        <f>IF('MadridDatos 1.0'!B18&lt;&gt;"",_XLL.EDATUM(B11,1),"")</f>
        <v>36831</v>
      </c>
      <c r="C12" s="18">
        <f t="shared" si="1"/>
        <v>36860</v>
      </c>
      <c r="D12" t="str">
        <f>'MadridDatos 1.0'!B18</f>
        <v>2.557.816</v>
      </c>
      <c r="E12" t="str">
        <f>'MadridDatos 1.0'!C18</f>
        <v>30.259</v>
      </c>
      <c r="F12" t="str">
        <f>'MadridDatos 1.0'!D18</f>
        <v>27.471.893</v>
      </c>
      <c r="G12">
        <f>'MadridDatos 1.0'!E18</f>
        <v>0</v>
      </c>
    </row>
    <row r="13" spans="1:7" ht="12.75">
      <c r="A13" s="16" t="str">
        <f t="shared" si="0"/>
        <v>12/2000</v>
      </c>
      <c r="B13" s="17">
        <f>IF('MadridDatos 1.0'!B19&lt;&gt;"",_XLL.EDATUM(B12,1),"")</f>
        <v>36861</v>
      </c>
      <c r="C13" s="18">
        <f t="shared" si="1"/>
        <v>36891</v>
      </c>
      <c r="D13" t="str">
        <f>'MadridDatos 1.0'!B19</f>
        <v>2.497.811</v>
      </c>
      <c r="E13" t="str">
        <f>'MadridDatos 1.0'!C19</f>
        <v>29.650</v>
      </c>
      <c r="F13" t="str">
        <f>'MadridDatos 1.0'!D19</f>
        <v>28.109.291</v>
      </c>
      <c r="G13">
        <f>'MadridDatos 1.0'!E19</f>
        <v>0</v>
      </c>
    </row>
    <row r="14" spans="1:7" ht="12.75">
      <c r="A14" s="16">
        <f>IF(B14&lt;&gt;"",CONCATENATE(MONTH(B14),"/",YEAR(B14)),"")</f>
      </c>
      <c r="B14" s="17">
        <f>IF('MadridDatos 1.0'!B20&lt;&gt;"",IF(B1&lt;&gt;"",_XLL.EDATUM(B1,12),""),"")</f>
      </c>
      <c r="C14" s="18">
        <f>IF(B14&lt;&gt;"",_XLL.MONATSENDE(B14,0),"")</f>
      </c>
      <c r="D14">
        <f>'MadridDatos 1.0'!B20</f>
        <v>0</v>
      </c>
      <c r="E14">
        <f>'MadridDatos 1.0'!C20</f>
        <v>0</v>
      </c>
      <c r="F14">
        <f>'MadridDatos 1.0'!D20</f>
        <v>0</v>
      </c>
      <c r="G14">
        <f>'MadridDatos 1.0'!E20</f>
        <v>0</v>
      </c>
    </row>
    <row r="15" spans="1:7" ht="12.75">
      <c r="A15" s="16" t="str">
        <f aca="true" t="shared" si="2" ref="A15:A78">IF(B15&lt;&gt;"",CONCATENATE(MONTH(B15),"/",YEAR(B15)),"")</f>
        <v>1/2001</v>
      </c>
      <c r="B15" s="17">
        <f>IF('MadridDatos 1.0'!B21&lt;&gt;"",IF(B2&lt;&gt;"",_XLL.EDATUM(B2,12),""),"")</f>
        <v>36892</v>
      </c>
      <c r="C15" s="18">
        <f aca="true" t="shared" si="3" ref="C15:C78">IF(B15&lt;&gt;"",_XLL.MONATSENDE(B15,0),"")</f>
        <v>36922</v>
      </c>
      <c r="D15" t="str">
        <f>'MadridDatos 1.0'!B21</f>
        <v>2.411.411</v>
      </c>
      <c r="E15" t="str">
        <f>'MadridDatos 1.0'!C21</f>
        <v>30.857</v>
      </c>
      <c r="F15" t="str">
        <f>'MadridDatos 1.0'!D21</f>
        <v>24.487.600</v>
      </c>
      <c r="G15">
        <f>'MadridDatos 1.0'!E21</f>
        <v>0</v>
      </c>
    </row>
    <row r="16" spans="1:7" ht="12.75">
      <c r="A16" s="16" t="str">
        <f t="shared" si="2"/>
        <v>2/2001</v>
      </c>
      <c r="B16" s="17">
        <f>IF('MadridDatos 1.0'!B22&lt;&gt;"",IF(B3&lt;&gt;"",_XLL.EDATUM(B3,12),""),"")</f>
        <v>36923</v>
      </c>
      <c r="C16" s="18">
        <f t="shared" si="3"/>
        <v>36950</v>
      </c>
      <c r="D16" t="str">
        <f>'MadridDatos 1.0'!B22</f>
        <v>2.416.470</v>
      </c>
      <c r="E16" t="str">
        <f>'MadridDatos 1.0'!C22</f>
        <v>28.561</v>
      </c>
      <c r="F16" t="str">
        <f>'MadridDatos 1.0'!D22</f>
        <v>25.196.482</v>
      </c>
      <c r="G16">
        <f>'MadridDatos 1.0'!E22</f>
        <v>0</v>
      </c>
    </row>
    <row r="17" spans="1:7" ht="12.75">
      <c r="A17" s="16" t="str">
        <f t="shared" si="2"/>
        <v>3/2001</v>
      </c>
      <c r="B17" s="17">
        <f>IF('MadridDatos 1.0'!B23&lt;&gt;"",IF(B4&lt;&gt;"",_XLL.EDATUM(B4,12),""),"")</f>
        <v>36951</v>
      </c>
      <c r="C17" s="18">
        <f t="shared" si="3"/>
        <v>36981</v>
      </c>
      <c r="D17" t="str">
        <f>'MadridDatos 1.0'!B23</f>
        <v>2.856.024</v>
      </c>
      <c r="E17" t="str">
        <f>'MadridDatos 1.0'!C23</f>
        <v>31.995</v>
      </c>
      <c r="F17" t="str">
        <f>'MadridDatos 1.0'!D23</f>
        <v>28.237.672</v>
      </c>
      <c r="G17">
        <f>'MadridDatos 1.0'!E23</f>
        <v>0</v>
      </c>
    </row>
    <row r="18" spans="1:7" ht="12.75">
      <c r="A18" s="16" t="str">
        <f t="shared" si="2"/>
        <v>4/2001</v>
      </c>
      <c r="B18" s="17">
        <f>IF('MadridDatos 1.0'!B24&lt;&gt;"",IF(B5&lt;&gt;"",_XLL.EDATUM(B5,12),""),"")</f>
        <v>36982</v>
      </c>
      <c r="C18" s="18">
        <f t="shared" si="3"/>
        <v>37011</v>
      </c>
      <c r="D18" t="str">
        <f>'MadridDatos 1.0'!B24</f>
        <v>3.087.247</v>
      </c>
      <c r="E18" t="str">
        <f>'MadridDatos 1.0'!C24</f>
        <v>31.941</v>
      </c>
      <c r="F18" t="str">
        <f>'MadridDatos 1.0'!D24</f>
        <v>24.742.215</v>
      </c>
      <c r="G18">
        <f>'MadridDatos 1.0'!E24</f>
        <v>0</v>
      </c>
    </row>
    <row r="19" spans="1:7" ht="12.75">
      <c r="A19" s="16" t="str">
        <f t="shared" si="2"/>
        <v>5/2001</v>
      </c>
      <c r="B19" s="17">
        <f>IF('MadridDatos 1.0'!B25&lt;&gt;"",IF(B6&lt;&gt;"",_XLL.EDATUM(B6,12),""),"")</f>
        <v>37012</v>
      </c>
      <c r="C19" s="18">
        <f t="shared" si="3"/>
        <v>37042</v>
      </c>
      <c r="D19" t="str">
        <f>'MadridDatos 1.0'!B25</f>
        <v>2.946.015</v>
      </c>
      <c r="E19" t="str">
        <f>'MadridDatos 1.0'!C25</f>
        <v>33.153</v>
      </c>
      <c r="F19" t="str">
        <f>'MadridDatos 1.0'!D25</f>
        <v>24.088.596</v>
      </c>
      <c r="G19">
        <f>'MadridDatos 1.0'!E25</f>
        <v>0</v>
      </c>
    </row>
    <row r="20" spans="1:7" ht="12.75">
      <c r="A20" s="16" t="str">
        <f t="shared" si="2"/>
        <v>6/2001</v>
      </c>
      <c r="B20" s="17">
        <f>IF('MadridDatos 1.0'!B26&lt;&gt;"",IF(B7&lt;&gt;"",_XLL.EDATUM(B7,12),""),"")</f>
        <v>37043</v>
      </c>
      <c r="C20" s="18">
        <f t="shared" si="3"/>
        <v>37072</v>
      </c>
      <c r="D20" t="str">
        <f>'MadridDatos 1.0'!B26</f>
        <v>3.011.580</v>
      </c>
      <c r="E20" t="str">
        <f>'MadridDatos 1.0'!C26</f>
        <v>32.236</v>
      </c>
      <c r="F20" t="str">
        <f>'MadridDatos 1.0'!D26</f>
        <v>23.885.136</v>
      </c>
      <c r="G20">
        <f>'MadridDatos 1.0'!E26</f>
        <v>0</v>
      </c>
    </row>
    <row r="21" spans="1:7" ht="12.75">
      <c r="A21" s="16" t="str">
        <f t="shared" si="2"/>
        <v>7/2001</v>
      </c>
      <c r="B21" s="17">
        <f>IF('MadridDatos 1.0'!B27&lt;&gt;"",IF(B8&lt;&gt;"",_XLL.EDATUM(B8,12),""),"")</f>
        <v>37073</v>
      </c>
      <c r="C21" s="18">
        <f t="shared" si="3"/>
        <v>37103</v>
      </c>
      <c r="D21" t="str">
        <f>'MadridDatos 1.0'!B27</f>
        <v>3.263.224</v>
      </c>
      <c r="E21" t="str">
        <f>'MadridDatos 1.0'!C27</f>
        <v>33.531</v>
      </c>
      <c r="F21" t="str">
        <f>'MadridDatos 1.0'!D27</f>
        <v>23.615.345</v>
      </c>
      <c r="G21">
        <f>'MadridDatos 1.0'!E27</f>
        <v>0</v>
      </c>
    </row>
    <row r="22" spans="1:7" ht="12.75">
      <c r="A22" s="16" t="str">
        <f t="shared" si="2"/>
        <v>8/2001</v>
      </c>
      <c r="B22" s="17">
        <f>IF('MadridDatos 1.0'!B28&lt;&gt;"",IF(B9&lt;&gt;"",_XLL.EDATUM(B9,12),""),"")</f>
        <v>37104</v>
      </c>
      <c r="C22" s="18">
        <f t="shared" si="3"/>
        <v>37134</v>
      </c>
      <c r="D22" t="str">
        <f>'MadridDatos 1.0'!B28</f>
        <v>3.278.915</v>
      </c>
      <c r="E22" t="str">
        <f>'MadridDatos 1.0'!C28</f>
        <v>31.985</v>
      </c>
      <c r="F22" t="str">
        <f>'MadridDatos 1.0'!D28</f>
        <v>20.234.756</v>
      </c>
      <c r="G22">
        <f>'MadridDatos 1.0'!E28</f>
        <v>0</v>
      </c>
    </row>
    <row r="23" spans="1:7" ht="12.75">
      <c r="A23" s="16" t="str">
        <f t="shared" si="2"/>
        <v>9/2001</v>
      </c>
      <c r="B23" s="17">
        <f>IF('MadridDatos 1.0'!B29&lt;&gt;"",IF(B10&lt;&gt;"",_XLL.EDATUM(B10,12),""),"")</f>
        <v>37135</v>
      </c>
      <c r="C23" s="18">
        <f t="shared" si="3"/>
        <v>37164</v>
      </c>
      <c r="D23" t="str">
        <f>'MadridDatos 1.0'!B29</f>
        <v>3.118.607</v>
      </c>
      <c r="E23" t="str">
        <f>'MadridDatos 1.0'!C29</f>
        <v>32.511</v>
      </c>
      <c r="F23" t="str">
        <f>'MadridDatos 1.0'!D29</f>
        <v>22.982.304</v>
      </c>
      <c r="G23">
        <f>'MadridDatos 1.0'!E29</f>
        <v>0</v>
      </c>
    </row>
    <row r="24" spans="1:7" ht="12.75">
      <c r="A24" s="16" t="str">
        <f t="shared" si="2"/>
        <v>10/2001</v>
      </c>
      <c r="B24" s="17">
        <f>IF('MadridDatos 1.0'!B30&lt;&gt;"",IF(B11&lt;&gt;"",_XLL.EDATUM(B11,12),""),"")</f>
        <v>37165</v>
      </c>
      <c r="C24" s="18">
        <f t="shared" si="3"/>
        <v>37195</v>
      </c>
      <c r="D24" t="str">
        <f>'MadridDatos 1.0'!B30</f>
        <v>2.825.201</v>
      </c>
      <c r="E24" t="str">
        <f>'MadridDatos 1.0'!C30</f>
        <v>32.713</v>
      </c>
      <c r="F24" t="str">
        <f>'MadridDatos 1.0'!D30</f>
        <v>28.030.610</v>
      </c>
      <c r="G24">
        <f>'MadridDatos 1.0'!E30</f>
        <v>0</v>
      </c>
    </row>
    <row r="25" spans="1:7" ht="12.75">
      <c r="A25" s="16" t="str">
        <f>IF(B25&lt;&gt;"",CONCATENATE(MONTH(B25),"/",YEAR(B25)),"")</f>
        <v>11/2001</v>
      </c>
      <c r="B25" s="17">
        <f>IF('MadridDatos 1.0'!B31&lt;&gt;"",IF(B12&lt;&gt;"",_XLL.EDATUM(B12,12),""),"")</f>
        <v>37196</v>
      </c>
      <c r="C25" s="18">
        <f>IF(B25&lt;&gt;"",_XLL.MONATSENDE(B25,0),"")</f>
        <v>37225</v>
      </c>
      <c r="D25" t="str">
        <f>'MadridDatos 1.0'!B31</f>
        <v>2.430.595</v>
      </c>
      <c r="E25" t="str">
        <f>'MadridDatos 1.0'!C31</f>
        <v>28.372</v>
      </c>
      <c r="F25" t="str">
        <f>'MadridDatos 1.0'!D31</f>
        <v>24.812.474</v>
      </c>
      <c r="G25">
        <f>'MadridDatos 1.0'!E31</f>
        <v>0</v>
      </c>
    </row>
    <row r="26" spans="1:7" ht="12.75">
      <c r="A26" s="16" t="str">
        <f t="shared" si="2"/>
        <v>12/2001</v>
      </c>
      <c r="B26" s="17">
        <f>IF('MadridDatos 1.0'!B32&lt;&gt;"",IF(B13&lt;&gt;"",_XLL.EDATUM(B13,12),""),"")</f>
        <v>37226</v>
      </c>
      <c r="C26" s="18">
        <f t="shared" si="3"/>
        <v>37256</v>
      </c>
      <c r="D26" t="str">
        <f>'MadridDatos 1.0'!B32</f>
        <v>2.404.926</v>
      </c>
      <c r="E26" t="str">
        <f>'MadridDatos 1.0'!C32</f>
        <v>27.703</v>
      </c>
      <c r="F26" t="str">
        <f>'MadridDatos 1.0'!D32</f>
        <v>25.630.314</v>
      </c>
      <c r="G26">
        <f>'MadridDatos 1.0'!E32</f>
        <v>0</v>
      </c>
    </row>
    <row r="27" spans="1:7" ht="12.75">
      <c r="A27" s="16">
        <f t="shared" si="2"/>
      </c>
      <c r="B27" s="17">
        <f>IF('MadridDatos 1.0'!B33&lt;&gt;"",IF(B14&lt;&gt;"",_XLL.EDATUM(B14,12),""),"")</f>
      </c>
      <c r="C27" s="18">
        <f t="shared" si="3"/>
      </c>
      <c r="D27">
        <f>'MadridDatos 1.0'!B33</f>
        <v>0</v>
      </c>
      <c r="E27">
        <f>'MadridDatos 1.0'!C33</f>
        <v>0</v>
      </c>
      <c r="F27">
        <f>'MadridDatos 1.0'!D33</f>
        <v>0</v>
      </c>
      <c r="G27">
        <f>'MadridDatos 1.0'!E33</f>
        <v>0</v>
      </c>
    </row>
    <row r="28" spans="1:7" ht="12.75">
      <c r="A28" s="16" t="str">
        <f t="shared" si="2"/>
        <v>1/2002</v>
      </c>
      <c r="B28" s="17">
        <f>IF('MadridDatos 1.0'!B34&lt;&gt;"",IF(B15&lt;&gt;"",_XLL.EDATUM(B15,12),""),"")</f>
        <v>37257</v>
      </c>
      <c r="C28" s="18">
        <f t="shared" si="3"/>
        <v>37287</v>
      </c>
      <c r="D28" t="str">
        <f>'MadridDatos 1.0'!B34</f>
        <v>2.311.374</v>
      </c>
      <c r="E28" t="str">
        <f>'MadridDatos 1.0'!C34</f>
        <v>28.753</v>
      </c>
      <c r="F28" t="str">
        <f>'MadridDatos 1.0'!D34</f>
        <v>22.273.494</v>
      </c>
      <c r="G28">
        <f>'MadridDatos 1.0'!E34</f>
        <v>0</v>
      </c>
    </row>
    <row r="29" spans="1:7" ht="12.75">
      <c r="A29" s="16" t="str">
        <f t="shared" si="2"/>
        <v>2/2002</v>
      </c>
      <c r="B29" s="17">
        <f>IF('MadridDatos 1.0'!B35&lt;&gt;"",IF(B16&lt;&gt;"",_XLL.EDATUM(B16,12),""),"")</f>
        <v>37288</v>
      </c>
      <c r="C29" s="18">
        <f t="shared" si="3"/>
        <v>37315</v>
      </c>
      <c r="D29" t="str">
        <f>'MadridDatos 1.0'!B35</f>
        <v>2.362.305</v>
      </c>
      <c r="E29" t="str">
        <f>'MadridDatos 1.0'!C35</f>
        <v>26.562</v>
      </c>
      <c r="F29" t="str">
        <f>'MadridDatos 1.0'!D35</f>
        <v>22.963.095</v>
      </c>
      <c r="G29">
        <f>'MadridDatos 1.0'!E35</f>
        <v>0</v>
      </c>
    </row>
    <row r="30" spans="1:7" ht="12.75">
      <c r="A30" s="16" t="str">
        <f t="shared" si="2"/>
        <v>3/2002</v>
      </c>
      <c r="B30" s="17">
        <f>IF('MadridDatos 1.0'!B36&lt;&gt;"",IF(B17&lt;&gt;"",_XLL.EDATUM(B17,12),""),"")</f>
        <v>37316</v>
      </c>
      <c r="C30" s="18">
        <f t="shared" si="3"/>
        <v>37346</v>
      </c>
      <c r="D30" t="str">
        <f>'MadridDatos 1.0'!B36</f>
        <v>2.835.067</v>
      </c>
      <c r="E30" t="str">
        <f>'MadridDatos 1.0'!C36</f>
        <v>29.180</v>
      </c>
      <c r="F30" t="str">
        <f>'MadridDatos 1.0'!D36</f>
        <v>24.463.804</v>
      </c>
      <c r="G30">
        <f>'MadridDatos 1.0'!E36</f>
        <v>0</v>
      </c>
    </row>
    <row r="31" spans="1:7" ht="12.75">
      <c r="A31" s="16" t="str">
        <f t="shared" si="2"/>
        <v>4/2002</v>
      </c>
      <c r="B31" s="17">
        <f>IF('MadridDatos 1.0'!B37&lt;&gt;"",IF(B18&lt;&gt;"",_XLL.EDATUM(B18,12),""),"")</f>
        <v>37347</v>
      </c>
      <c r="C31" s="18">
        <f t="shared" si="3"/>
        <v>37376</v>
      </c>
      <c r="D31" t="str">
        <f>'MadridDatos 1.0'!B37</f>
        <v>2.855.621</v>
      </c>
      <c r="E31" t="str">
        <f>'MadridDatos 1.0'!C37</f>
        <v>30.464</v>
      </c>
      <c r="F31" t="str">
        <f>'MadridDatos 1.0'!D37</f>
        <v>23.774.621</v>
      </c>
      <c r="G31">
        <f>'MadridDatos 1.0'!E37</f>
        <v>0</v>
      </c>
    </row>
    <row r="32" spans="1:7" ht="12.75">
      <c r="A32" s="16" t="str">
        <f t="shared" si="2"/>
        <v>5/2002</v>
      </c>
      <c r="B32" s="17">
        <f>IF('MadridDatos 1.0'!B38&lt;&gt;"",IF(B19&lt;&gt;"",_XLL.EDATUM(B19,12),""),"")</f>
        <v>37377</v>
      </c>
      <c r="C32" s="18">
        <f t="shared" si="3"/>
        <v>37407</v>
      </c>
      <c r="D32" t="str">
        <f>'MadridDatos 1.0'!B38</f>
        <v>2.887.669</v>
      </c>
      <c r="E32" t="str">
        <f>'MadridDatos 1.0'!C38</f>
        <v>32.273</v>
      </c>
      <c r="F32" t="str">
        <f>'MadridDatos 1.0'!D38</f>
        <v>24.618.303</v>
      </c>
      <c r="G32">
        <f>'MadridDatos 1.0'!E38</f>
        <v>0</v>
      </c>
    </row>
    <row r="33" spans="1:7" ht="12.75">
      <c r="A33" s="16" t="str">
        <f t="shared" si="2"/>
        <v>6/2002</v>
      </c>
      <c r="B33" s="17">
        <f>IF('MadridDatos 1.0'!B39&lt;&gt;"",IF(B20&lt;&gt;"",_XLL.EDATUM(B20,12),""),"")</f>
        <v>37408</v>
      </c>
      <c r="C33" s="18">
        <f t="shared" si="3"/>
        <v>37437</v>
      </c>
      <c r="D33" t="str">
        <f>'MadridDatos 1.0'!B39</f>
        <v>2.885.523</v>
      </c>
      <c r="E33" t="str">
        <f>'MadridDatos 1.0'!C39</f>
        <v>30.434</v>
      </c>
      <c r="F33" t="str">
        <f>'MadridDatos 1.0'!D39</f>
        <v>24.083.187</v>
      </c>
      <c r="G33">
        <f>'MadridDatos 1.0'!E39</f>
        <v>0</v>
      </c>
    </row>
    <row r="34" spans="1:7" ht="12.75">
      <c r="A34" s="16" t="str">
        <f t="shared" si="2"/>
        <v>7/2002</v>
      </c>
      <c r="B34" s="17">
        <f>IF('MadridDatos 1.0'!B40&lt;&gt;"",IF(B21&lt;&gt;"",_XLL.EDATUM(B21,12),""),"")</f>
        <v>37438</v>
      </c>
      <c r="C34" s="18">
        <f t="shared" si="3"/>
        <v>37468</v>
      </c>
      <c r="D34" t="str">
        <f>'MadridDatos 1.0'!B40</f>
        <v>3.236.715</v>
      </c>
      <c r="E34" t="str">
        <f>'MadridDatos 1.0'!C40</f>
        <v>33.231</v>
      </c>
      <c r="F34" t="str">
        <f>'MadridDatos 1.0'!D40</f>
        <v>25.481.936</v>
      </c>
      <c r="G34">
        <f>'MadridDatos 1.0'!E40</f>
        <v>0</v>
      </c>
    </row>
    <row r="35" spans="1:7" ht="12.75">
      <c r="A35" s="16" t="str">
        <f t="shared" si="2"/>
        <v>8/2002</v>
      </c>
      <c r="B35" s="17">
        <f>IF('MadridDatos 1.0'!B41&lt;&gt;"",IF(B22&lt;&gt;"",_XLL.EDATUM(B22,12),""),"")</f>
        <v>37469</v>
      </c>
      <c r="C35" s="18">
        <f t="shared" si="3"/>
        <v>37499</v>
      </c>
      <c r="D35" t="str">
        <f>'MadridDatos 1.0'!B41</f>
        <v>3.243.464</v>
      </c>
      <c r="E35" t="str">
        <f>'MadridDatos 1.0'!C41</f>
        <v>31.435</v>
      </c>
      <c r="F35" t="str">
        <f>'MadridDatos 1.0'!D41</f>
        <v>21.105.873</v>
      </c>
      <c r="G35">
        <f>'MadridDatos 1.0'!E41</f>
        <v>0</v>
      </c>
    </row>
    <row r="36" spans="1:7" ht="12.75">
      <c r="A36" s="16" t="str">
        <f t="shared" si="2"/>
        <v>9/2002</v>
      </c>
      <c r="B36" s="17">
        <f>IF('MadridDatos 1.0'!B42&lt;&gt;"",IF(B23&lt;&gt;"",_XLL.EDATUM(B23,12),""),"")</f>
        <v>37500</v>
      </c>
      <c r="C36" s="18">
        <f t="shared" si="3"/>
        <v>37529</v>
      </c>
      <c r="D36" t="str">
        <f>'MadridDatos 1.0'!B42</f>
        <v>3.156.950</v>
      </c>
      <c r="E36" t="str">
        <f>'MadridDatos 1.0'!C42</f>
        <v>31.611</v>
      </c>
      <c r="F36" t="str">
        <f>'MadridDatos 1.0'!D42</f>
        <v>24.866.036</v>
      </c>
      <c r="G36">
        <f>'MadridDatos 1.0'!E42</f>
        <v>0</v>
      </c>
    </row>
    <row r="37" spans="1:7" ht="12.75">
      <c r="A37" s="16" t="str">
        <f t="shared" si="2"/>
        <v>10/2002</v>
      </c>
      <c r="B37" s="17">
        <f>IF('MadridDatos 1.0'!B43&lt;&gt;"",IF(B24&lt;&gt;"",_XLL.EDATUM(B24,12),""),"")</f>
        <v>37530</v>
      </c>
      <c r="C37" s="18">
        <f t="shared" si="3"/>
        <v>37560</v>
      </c>
      <c r="D37" t="str">
        <f>'MadridDatos 1.0'!B43</f>
        <v>3.020.351</v>
      </c>
      <c r="E37" t="str">
        <f>'MadridDatos 1.0'!C43</f>
        <v>32.657</v>
      </c>
      <c r="F37" t="str">
        <f>'MadridDatos 1.0'!D43</f>
        <v>28.153.904</v>
      </c>
      <c r="G37">
        <f>'MadridDatos 1.0'!E43</f>
        <v>0</v>
      </c>
    </row>
    <row r="38" spans="1:7" ht="12.75">
      <c r="A38" s="16" t="str">
        <f t="shared" si="2"/>
        <v>11/2002</v>
      </c>
      <c r="B38" s="17">
        <f>IF('MadridDatos 1.0'!B44&lt;&gt;"",IF(B25&lt;&gt;"",_XLL.EDATUM(B25,12),""),"")</f>
        <v>37561</v>
      </c>
      <c r="C38" s="18">
        <f t="shared" si="3"/>
        <v>37590</v>
      </c>
      <c r="D38" t="str">
        <f>'MadridDatos 1.0'!B44</f>
        <v>2.559.256</v>
      </c>
      <c r="E38" t="str">
        <f>'MadridDatos 1.0'!C44</f>
        <v>30.747</v>
      </c>
      <c r="F38" t="str">
        <f>'MadridDatos 1.0'!D44</f>
        <v>26.145.534</v>
      </c>
      <c r="G38">
        <f>'MadridDatos 1.0'!E44</f>
        <v>0</v>
      </c>
    </row>
    <row r="39" spans="1:7" ht="12.75">
      <c r="A39" s="16" t="str">
        <f t="shared" si="2"/>
        <v>12/2002</v>
      </c>
      <c r="B39" s="17">
        <f>IF('MadridDatos 1.0'!B45&lt;&gt;"",IF(B26&lt;&gt;"",_XLL.EDATUM(B26,12),""),"")</f>
        <v>37591</v>
      </c>
      <c r="C39" s="18">
        <f t="shared" si="3"/>
        <v>37621</v>
      </c>
      <c r="D39" t="str">
        <f>'MadridDatos 1.0'!B45</f>
        <v>2.561.007</v>
      </c>
      <c r="E39" t="str">
        <f>'MadridDatos 1.0'!C45</f>
        <v>30.682</v>
      </c>
      <c r="F39" t="str">
        <f>'MadridDatos 1.0'!D45</f>
        <v>27.780.935</v>
      </c>
      <c r="G39">
        <f>'MadridDatos 1.0'!E45</f>
        <v>0</v>
      </c>
    </row>
    <row r="40" spans="1:7" ht="12.75">
      <c r="A40" s="16">
        <f t="shared" si="2"/>
      </c>
      <c r="B40" s="17">
        <f>IF('MadridDatos 1.0'!B46&lt;&gt;"",IF(B27&lt;&gt;"",_XLL.EDATUM(B27,12),""),"")</f>
      </c>
      <c r="C40" s="18">
        <f t="shared" si="3"/>
      </c>
      <c r="D40">
        <f>'MadridDatos 1.0'!B46</f>
        <v>0</v>
      </c>
      <c r="E40">
        <f>'MadridDatos 1.0'!C46</f>
        <v>0</v>
      </c>
      <c r="F40">
        <f>'MadridDatos 1.0'!D46</f>
        <v>0</v>
      </c>
      <c r="G40">
        <f>'MadridDatos 1.0'!E46</f>
        <v>0</v>
      </c>
    </row>
    <row r="41" spans="1:7" ht="12.75">
      <c r="A41" s="16" t="str">
        <f t="shared" si="2"/>
        <v>1/2003</v>
      </c>
      <c r="B41" s="17">
        <f>IF('MadridDatos 1.0'!B47&lt;&gt;"",IF(B28&lt;&gt;"",_XLL.EDATUM(B28,12),""),"")</f>
        <v>37622</v>
      </c>
      <c r="C41" s="18">
        <f t="shared" si="3"/>
        <v>37652</v>
      </c>
      <c r="D41" t="str">
        <f>'MadridDatos 1.0'!B47</f>
        <v>2.489.125</v>
      </c>
      <c r="E41" t="str">
        <f>'MadridDatos 1.0'!C47</f>
        <v>31.051</v>
      </c>
      <c r="F41" t="str">
        <f>'MadridDatos 1.0'!D47</f>
        <v>23.237.817</v>
      </c>
      <c r="G41">
        <f>'MadridDatos 1.0'!E47</f>
        <v>0</v>
      </c>
    </row>
    <row r="42" spans="1:7" ht="12.75">
      <c r="A42" s="16" t="str">
        <f t="shared" si="2"/>
        <v>2/2003</v>
      </c>
      <c r="B42" s="17">
        <f>IF('MadridDatos 1.0'!B48&lt;&gt;"",IF(B29&lt;&gt;"",_XLL.EDATUM(B29,12),""),"")</f>
        <v>37653</v>
      </c>
      <c r="C42" s="18">
        <f t="shared" si="3"/>
        <v>37680</v>
      </c>
      <c r="D42" t="str">
        <f>'MadridDatos 1.0'!B48</f>
        <v>2.469.417</v>
      </c>
      <c r="E42" t="str">
        <f>'MadridDatos 1.0'!C48</f>
        <v>28.711</v>
      </c>
      <c r="F42" t="str">
        <f>'MadridDatos 1.0'!D48</f>
        <v>24.865.389</v>
      </c>
      <c r="G42">
        <f>'MadridDatos 1.0'!E48</f>
        <v>0</v>
      </c>
    </row>
    <row r="43" spans="1:7" ht="12.75">
      <c r="A43" s="16" t="str">
        <f t="shared" si="2"/>
        <v>3/2003</v>
      </c>
      <c r="B43" s="17">
        <f>IF('MadridDatos 1.0'!B49&lt;&gt;"",IF(B30&lt;&gt;"",_XLL.EDATUM(B30,12),""),"")</f>
        <v>37681</v>
      </c>
      <c r="C43" s="18">
        <f t="shared" si="3"/>
        <v>37711</v>
      </c>
      <c r="D43" t="str">
        <f>'MadridDatos 1.0'!B49</f>
        <v>2.789.651</v>
      </c>
      <c r="E43" t="str">
        <f>'MadridDatos 1.0'!C49</f>
        <v>31.750</v>
      </c>
      <c r="F43" t="str">
        <f>'MadridDatos 1.0'!D49</f>
        <v>26.626.933</v>
      </c>
      <c r="G43">
        <f>'MadridDatos 1.0'!E49</f>
        <v>0</v>
      </c>
    </row>
    <row r="44" spans="1:7" ht="12.75">
      <c r="A44" s="16" t="str">
        <f t="shared" si="2"/>
        <v>4/2003</v>
      </c>
      <c r="B44" s="17">
        <f>IF('MadridDatos 1.0'!B50&lt;&gt;"",IF(B31&lt;&gt;"",_XLL.EDATUM(B31,12),""),"")</f>
        <v>37712</v>
      </c>
      <c r="C44" s="18">
        <f t="shared" si="3"/>
        <v>37741</v>
      </c>
      <c r="D44" t="str">
        <f>'MadridDatos 1.0'!B50</f>
        <v>2.934.768</v>
      </c>
      <c r="E44" t="str">
        <f>'MadridDatos 1.0'!C50</f>
        <v>31.241</v>
      </c>
      <c r="F44" t="str">
        <f>'MadridDatos 1.0'!D50</f>
        <v>24.315.213</v>
      </c>
      <c r="G44">
        <f>'MadridDatos 1.0'!E50</f>
        <v>0</v>
      </c>
    </row>
    <row r="45" spans="1:7" ht="12.75">
      <c r="A45" s="16" t="str">
        <f t="shared" si="2"/>
        <v>5/2003</v>
      </c>
      <c r="B45" s="17">
        <f>IF('MadridDatos 1.0'!B51&lt;&gt;"",IF(B32&lt;&gt;"",_XLL.EDATUM(B32,12),""),"")</f>
        <v>37742</v>
      </c>
      <c r="C45" s="18">
        <f t="shared" si="3"/>
        <v>37772</v>
      </c>
      <c r="D45" t="str">
        <f>'MadridDatos 1.0'!B51</f>
        <v>2.900.466</v>
      </c>
      <c r="E45" t="str">
        <f>'MadridDatos 1.0'!C51</f>
        <v>32.001</v>
      </c>
      <c r="F45" t="str">
        <f>'MadridDatos 1.0'!D51</f>
        <v>24.987.739</v>
      </c>
      <c r="G45">
        <f>'MadridDatos 1.0'!E51</f>
        <v>0</v>
      </c>
    </row>
    <row r="46" spans="1:7" ht="12.75">
      <c r="A46" s="16" t="str">
        <f t="shared" si="2"/>
        <v>6/2003</v>
      </c>
      <c r="B46" s="17">
        <f>IF('MadridDatos 1.0'!B52&lt;&gt;"",IF(B33&lt;&gt;"",_XLL.EDATUM(B33,12),""),"")</f>
        <v>37773</v>
      </c>
      <c r="C46" s="18">
        <f t="shared" si="3"/>
        <v>37802</v>
      </c>
      <c r="D46" t="str">
        <f>'MadridDatos 1.0'!B52</f>
        <v>3.068.673</v>
      </c>
      <c r="E46" t="str">
        <f>'MadridDatos 1.0'!C52</f>
        <v>31.995</v>
      </c>
      <c r="F46" t="str">
        <f>'MadridDatos 1.0'!D52</f>
        <v>23.752.149</v>
      </c>
      <c r="G46">
        <f>'MadridDatos 1.0'!E52</f>
        <v>0</v>
      </c>
    </row>
    <row r="47" spans="1:7" ht="12.75">
      <c r="A47" s="16" t="str">
        <f t="shared" si="2"/>
        <v>7/2003</v>
      </c>
      <c r="B47" s="17">
        <f>IF('MadridDatos 1.0'!B53&lt;&gt;"",IF(B34&lt;&gt;"",_XLL.EDATUM(B34,12),""),"")</f>
        <v>37803</v>
      </c>
      <c r="C47" s="18">
        <f t="shared" si="3"/>
        <v>37833</v>
      </c>
      <c r="D47" t="str">
        <f>'MadridDatos 1.0'!B53</f>
        <v>3.447.132</v>
      </c>
      <c r="E47" t="str">
        <f>'MadridDatos 1.0'!C53</f>
        <v>34.230</v>
      </c>
      <c r="F47" t="str">
        <f>'MadridDatos 1.0'!D53</f>
        <v>25.605.825</v>
      </c>
      <c r="G47">
        <f>'MadridDatos 1.0'!E53</f>
        <v>0</v>
      </c>
    </row>
    <row r="48" spans="1:7" ht="12.75">
      <c r="A48" s="16" t="str">
        <f t="shared" si="2"/>
        <v>8/2003</v>
      </c>
      <c r="B48" s="17">
        <f>IF('MadridDatos 1.0'!B54&lt;&gt;"",IF(B35&lt;&gt;"",_XLL.EDATUM(B35,12),""),"")</f>
        <v>37834</v>
      </c>
      <c r="C48" s="18">
        <f t="shared" si="3"/>
        <v>37864</v>
      </c>
      <c r="D48" t="str">
        <f>'MadridDatos 1.0'!B54</f>
        <v>3.517.406</v>
      </c>
      <c r="E48" t="str">
        <f>'MadridDatos 1.0'!C54</f>
        <v>32.562</v>
      </c>
      <c r="F48" t="str">
        <f>'MadridDatos 1.0'!D54</f>
        <v>21.323.447</v>
      </c>
      <c r="G48">
        <f>'MadridDatos 1.0'!E54</f>
        <v>0</v>
      </c>
    </row>
    <row r="49" spans="1:7" ht="12.75">
      <c r="A49" s="16" t="str">
        <f t="shared" si="2"/>
        <v>9/2003</v>
      </c>
      <c r="B49" s="17">
        <f>IF('MadridDatos 1.0'!B55&lt;&gt;"",IF(B36&lt;&gt;"",_XLL.EDATUM(B36,12),""),"")</f>
        <v>37865</v>
      </c>
      <c r="C49" s="18">
        <f t="shared" si="3"/>
        <v>37894</v>
      </c>
      <c r="D49" t="str">
        <f>'MadridDatos 1.0'!B55</f>
        <v>3.331.382</v>
      </c>
      <c r="E49" t="str">
        <f>'MadridDatos 1.0'!C55</f>
        <v>33.063</v>
      </c>
      <c r="F49" t="str">
        <f>'MadridDatos 1.0'!D55</f>
        <v>24.444.311</v>
      </c>
      <c r="G49">
        <f>'MadridDatos 1.0'!E55</f>
        <v>0</v>
      </c>
    </row>
    <row r="50" spans="1:7" ht="12.75">
      <c r="A50" s="16" t="str">
        <f t="shared" si="2"/>
        <v>10/2003</v>
      </c>
      <c r="B50" s="17">
        <f>IF('MadridDatos 1.0'!B56&lt;&gt;"",IF(B37&lt;&gt;"",_XLL.EDATUM(B37,12),""),"")</f>
        <v>37895</v>
      </c>
      <c r="C50" s="18">
        <f t="shared" si="3"/>
        <v>37925</v>
      </c>
      <c r="D50" t="str">
        <f>'MadridDatos 1.0'!B56</f>
        <v>3.236.438</v>
      </c>
      <c r="E50" t="str">
        <f>'MadridDatos 1.0'!C56</f>
        <v>33.744</v>
      </c>
      <c r="F50" t="str">
        <f>'MadridDatos 1.0'!D56</f>
        <v>30.306.341</v>
      </c>
      <c r="G50">
        <f>'MadridDatos 1.0'!E56</f>
        <v>0</v>
      </c>
    </row>
    <row r="51" spans="1:7" ht="12.75">
      <c r="A51" s="16" t="str">
        <f t="shared" si="2"/>
        <v>11/2003</v>
      </c>
      <c r="B51" s="17">
        <f>IF('MadridDatos 1.0'!B57&lt;&gt;"",IF(B38&lt;&gt;"",_XLL.EDATUM(B38,12),""),"")</f>
        <v>37926</v>
      </c>
      <c r="C51" s="18">
        <f t="shared" si="3"/>
        <v>37955</v>
      </c>
      <c r="D51" t="str">
        <f>'MadridDatos 1.0'!B57</f>
        <v>2.876.308</v>
      </c>
      <c r="E51" t="str">
        <f>'MadridDatos 1.0'!C57</f>
        <v>32.053</v>
      </c>
      <c r="F51" t="str">
        <f>'MadridDatos 1.0'!D57</f>
        <v>28.521.356</v>
      </c>
      <c r="G51">
        <f>'MadridDatos 1.0'!E57</f>
        <v>0</v>
      </c>
    </row>
    <row r="52" spans="1:7" ht="12.75">
      <c r="A52" s="16" t="str">
        <f t="shared" si="2"/>
        <v>12/2003</v>
      </c>
      <c r="B52" s="17">
        <f>IF('MadridDatos 1.0'!B58&lt;&gt;"",IF(B39&lt;&gt;"",_XLL.EDATUM(B39,12),""),"")</f>
        <v>37956</v>
      </c>
      <c r="C52" s="18">
        <f t="shared" si="3"/>
        <v>37986</v>
      </c>
      <c r="D52" t="str">
        <f>'MadridDatos 1.0'!B58</f>
        <v>2.795.095</v>
      </c>
      <c r="E52" t="str">
        <f>'MadridDatos 1.0'!C58</f>
        <v>31.403</v>
      </c>
      <c r="F52" t="str">
        <f>'MadridDatos 1.0'!D58</f>
        <v>29.039.563</v>
      </c>
      <c r="G52">
        <f>'MadridDatos 1.0'!E58</f>
        <v>0</v>
      </c>
    </row>
    <row r="53" spans="1:7" ht="12.75">
      <c r="A53" s="16">
        <f t="shared" si="2"/>
      </c>
      <c r="B53" s="17">
        <f>IF('MadridDatos 1.0'!B59&lt;&gt;"",IF(B40&lt;&gt;"",_XLL.EDATUM(B40,12),""),"")</f>
      </c>
      <c r="C53" s="18">
        <f t="shared" si="3"/>
      </c>
      <c r="D53">
        <f>'MadridDatos 1.0'!B59</f>
        <v>0</v>
      </c>
      <c r="E53">
        <f>'MadridDatos 1.0'!C59</f>
        <v>0</v>
      </c>
      <c r="F53">
        <f>'MadridDatos 1.0'!D59</f>
        <v>0</v>
      </c>
      <c r="G53">
        <f>'MadridDatos 1.0'!E59</f>
        <v>0</v>
      </c>
    </row>
    <row r="54" spans="1:7" ht="12.75">
      <c r="A54" s="16" t="str">
        <f t="shared" si="2"/>
        <v>1/2004</v>
      </c>
      <c r="B54" s="17">
        <f>IF('MadridDatos 1.0'!B60&lt;&gt;"",IF(B41&lt;&gt;"",_XLL.EDATUM(B41,12),""),"")</f>
        <v>37987</v>
      </c>
      <c r="C54" s="18">
        <f t="shared" si="3"/>
        <v>38017</v>
      </c>
      <c r="D54" t="str">
        <f>'MadridDatos 1.0'!B60</f>
        <v>2.665.773</v>
      </c>
      <c r="E54" t="str">
        <f>'MadridDatos 1.0'!C60</f>
        <v>31.282</v>
      </c>
      <c r="F54" t="str">
        <f>'MadridDatos 1.0'!D60</f>
        <v>24.256.434</v>
      </c>
      <c r="G54">
        <f>'MadridDatos 1.0'!E60</f>
        <v>0</v>
      </c>
    </row>
    <row r="55" spans="1:7" ht="12.75">
      <c r="A55" s="16" t="str">
        <f t="shared" si="2"/>
        <v>2/2004</v>
      </c>
      <c r="B55" s="17">
        <f>IF('MadridDatos 1.0'!B61&lt;&gt;"",IF(B42&lt;&gt;"",_XLL.EDATUM(B42,12),""),"")</f>
        <v>38018</v>
      </c>
      <c r="C55" s="18">
        <f t="shared" si="3"/>
        <v>38046</v>
      </c>
      <c r="D55" t="str">
        <f>'MadridDatos 1.0'!B61</f>
        <v>2.839.210</v>
      </c>
      <c r="E55" t="str">
        <f>'MadridDatos 1.0'!C61</f>
        <v>30.502</v>
      </c>
      <c r="F55" t="str">
        <f>'MadridDatos 1.0'!D61</f>
        <v>27.674.227</v>
      </c>
      <c r="G55">
        <f>'MadridDatos 1.0'!E61</f>
        <v>0</v>
      </c>
    </row>
    <row r="56" spans="1:7" ht="12.75">
      <c r="A56" s="16" t="str">
        <f t="shared" si="2"/>
        <v>3/2004</v>
      </c>
      <c r="B56" s="17">
        <f>IF('MadridDatos 1.0'!B62&lt;&gt;"",IF(B43&lt;&gt;"",_XLL.EDATUM(B43,12),""),"")</f>
        <v>38047</v>
      </c>
      <c r="C56" s="18">
        <f t="shared" si="3"/>
        <v>38077</v>
      </c>
      <c r="D56" t="str">
        <f>'MadridDatos 1.0'!B62</f>
        <v>3.107.523</v>
      </c>
      <c r="E56" t="str">
        <f>'MadridDatos 1.0'!C62</f>
        <v>33.660</v>
      </c>
      <c r="F56" t="str">
        <f>'MadridDatos 1.0'!D62</f>
        <v>30.834.884</v>
      </c>
      <c r="G56">
        <f>'MadridDatos 1.0'!E62</f>
        <v>0</v>
      </c>
    </row>
    <row r="57" spans="1:7" ht="12.75">
      <c r="A57" s="16" t="str">
        <f t="shared" si="2"/>
        <v>4/2004</v>
      </c>
      <c r="B57" s="17">
        <f>IF('MadridDatos 1.0'!B63&lt;&gt;"",IF(B44&lt;&gt;"",_XLL.EDATUM(B44,12),""),"")</f>
        <v>38078</v>
      </c>
      <c r="C57" s="18">
        <f t="shared" si="3"/>
        <v>38107</v>
      </c>
      <c r="D57" t="str">
        <f>'MadridDatos 1.0'!B63</f>
        <v>3.155.361</v>
      </c>
      <c r="E57" t="str">
        <f>'MadridDatos 1.0'!C63</f>
        <v>32.365</v>
      </c>
      <c r="F57" t="str">
        <f>'MadridDatos 1.0'!D63</f>
        <v>27.888.456</v>
      </c>
      <c r="G57">
        <f>'MadridDatos 1.0'!E63</f>
        <v>0</v>
      </c>
    </row>
    <row r="58" spans="1:7" ht="12.75">
      <c r="A58" s="16" t="str">
        <f t="shared" si="2"/>
        <v>5/2004</v>
      </c>
      <c r="B58" s="17">
        <f>IF('MadridDatos 1.0'!B64&lt;&gt;"",IF(B45&lt;&gt;"",_XLL.EDATUM(B45,12),""),"")</f>
        <v>38108</v>
      </c>
      <c r="C58" s="18">
        <f t="shared" si="3"/>
        <v>38138</v>
      </c>
      <c r="D58" t="str">
        <f>'MadridDatos 1.0'!B64</f>
        <v>3.211.131</v>
      </c>
      <c r="E58" t="str">
        <f>'MadridDatos 1.0'!C64</f>
        <v>33.822</v>
      </c>
      <c r="F58" t="str">
        <f>'MadridDatos 1.0'!D64</f>
        <v>29.188.718</v>
      </c>
      <c r="G58">
        <f>'MadridDatos 1.0'!E64</f>
        <v>0</v>
      </c>
    </row>
    <row r="59" spans="1:7" ht="12.75">
      <c r="A59" s="16" t="str">
        <f t="shared" si="2"/>
        <v>6/2004</v>
      </c>
      <c r="B59" s="17">
        <f>IF('MadridDatos 1.0'!B65&lt;&gt;"",IF(B46&lt;&gt;"",_XLL.EDATUM(B46,12),""),"")</f>
        <v>38139</v>
      </c>
      <c r="C59" s="18">
        <f t="shared" si="3"/>
        <v>38168</v>
      </c>
      <c r="D59" t="str">
        <f>'MadridDatos 1.0'!B65</f>
        <v>3.390.311</v>
      </c>
      <c r="E59" t="str">
        <f>'MadridDatos 1.0'!C65</f>
        <v>33.875</v>
      </c>
      <c r="F59" t="str">
        <f>'MadridDatos 1.0'!D65</f>
        <v>27.189.566</v>
      </c>
      <c r="G59">
        <f>'MadridDatos 1.0'!E65</f>
        <v>0</v>
      </c>
    </row>
    <row r="60" spans="1:7" ht="12.75">
      <c r="A60" s="16" t="str">
        <f t="shared" si="2"/>
        <v>7/2004</v>
      </c>
      <c r="B60" s="17">
        <f>IF('MadridDatos 1.0'!B66&lt;&gt;"",IF(B47&lt;&gt;"",_XLL.EDATUM(B47,12),""),"")</f>
        <v>38169</v>
      </c>
      <c r="C60" s="18">
        <f t="shared" si="3"/>
        <v>38199</v>
      </c>
      <c r="D60" t="str">
        <f>'MadridDatos 1.0'!B66</f>
        <v>3.685.926</v>
      </c>
      <c r="E60" t="str">
        <f>'MadridDatos 1.0'!C66</f>
        <v>35.615</v>
      </c>
      <c r="F60" t="str">
        <f>'MadridDatos 1.0'!D66</f>
        <v>28.615.036</v>
      </c>
      <c r="G60">
        <f>'MadridDatos 1.0'!E66</f>
        <v>0</v>
      </c>
    </row>
    <row r="61" spans="1:7" ht="12.75">
      <c r="A61" s="16" t="str">
        <f t="shared" si="2"/>
        <v>8/2004</v>
      </c>
      <c r="B61" s="17">
        <f>IF('MadridDatos 1.0'!B67&lt;&gt;"",IF(B48&lt;&gt;"",_XLL.EDATUM(B48,12),""),"")</f>
        <v>38200</v>
      </c>
      <c r="C61" s="18">
        <f t="shared" si="3"/>
        <v>38230</v>
      </c>
      <c r="D61" t="str">
        <f>'MadridDatos 1.0'!B67</f>
        <v>3.749.265</v>
      </c>
      <c r="E61" t="str">
        <f>'MadridDatos 1.0'!C67</f>
        <v>34.709</v>
      </c>
      <c r="F61" t="str">
        <f>'MadridDatos 1.0'!D67</f>
        <v>24.131.447</v>
      </c>
      <c r="G61">
        <f>'MadridDatos 1.0'!E67</f>
        <v>0</v>
      </c>
    </row>
    <row r="62" spans="1:7" ht="12.75">
      <c r="A62" s="16" t="str">
        <f t="shared" si="2"/>
        <v>9/2004</v>
      </c>
      <c r="B62" s="17">
        <f>IF('MadridDatos 1.0'!B68&lt;&gt;"",IF(B49&lt;&gt;"",_XLL.EDATUM(B49,12),""),"")</f>
        <v>38231</v>
      </c>
      <c r="C62" s="18">
        <f t="shared" si="3"/>
        <v>38260</v>
      </c>
      <c r="D62" t="str">
        <f>'MadridDatos 1.0'!B68</f>
        <v>3.512.880</v>
      </c>
      <c r="E62" t="str">
        <f>'MadridDatos 1.0'!C68</f>
        <v>34.704</v>
      </c>
      <c r="F62" t="str">
        <f>'MadridDatos 1.0'!D68</f>
        <v>27.461.589</v>
      </c>
      <c r="G62">
        <f>'MadridDatos 1.0'!E68</f>
        <v>0</v>
      </c>
    </row>
    <row r="63" spans="1:7" ht="12.75">
      <c r="A63" s="16" t="str">
        <f>IF(B63&lt;&gt;"",CONCATENATE(MONTH(B63),"/",YEAR(B63)),"")</f>
        <v>10/2004</v>
      </c>
      <c r="B63" s="17">
        <f>IF('MadridDatos 1.0'!B69&lt;&gt;"",IF(B50&lt;&gt;"",_XLL.EDATUM(B50,12),""),"")</f>
        <v>38261</v>
      </c>
      <c r="C63" s="18">
        <f>IF(B63&lt;&gt;"",_XLL.MONATSENDE(B63,0),"")</f>
        <v>38291</v>
      </c>
      <c r="D63" t="str">
        <f>'MadridDatos 1.0'!B69</f>
        <v>3.427.979</v>
      </c>
      <c r="E63" t="str">
        <f>'MadridDatos 1.0'!C69</f>
        <v>34.586</v>
      </c>
      <c r="F63" t="str">
        <f>'MadridDatos 1.0'!D69</f>
        <v>31.151.791</v>
      </c>
      <c r="G63">
        <f>'MadridDatos 1.0'!E69</f>
        <v>0</v>
      </c>
    </row>
    <row r="64" spans="1:7" ht="12.75">
      <c r="A64" s="16" t="str">
        <f t="shared" si="2"/>
        <v>11/2004</v>
      </c>
      <c r="B64" s="17">
        <f>IF('MadridDatos 1.0'!B70&lt;&gt;"",IF(B51&lt;&gt;"",_XLL.EDATUM(B51,12),""),"")</f>
        <v>38292</v>
      </c>
      <c r="C64" s="18">
        <f t="shared" si="3"/>
        <v>38321</v>
      </c>
      <c r="D64" t="str">
        <f>'MadridDatos 1.0'!B70</f>
        <v>3.012.945</v>
      </c>
      <c r="E64" t="str">
        <f>'MadridDatos 1.0'!C70</f>
        <v>33.350</v>
      </c>
      <c r="F64" t="str">
        <f>'MadridDatos 1.0'!D70</f>
        <v>30.535.324</v>
      </c>
      <c r="G64">
        <f>'MadridDatos 1.0'!E70</f>
        <v>0</v>
      </c>
    </row>
    <row r="65" spans="1:7" ht="12.75">
      <c r="A65" s="16" t="str">
        <f t="shared" si="2"/>
        <v>12/2004</v>
      </c>
      <c r="B65" s="17">
        <f>IF('MadridDatos 1.0'!B71&lt;&gt;"",IF(B52&lt;&gt;"",_XLL.EDATUM(B52,12),""),"")</f>
        <v>38322</v>
      </c>
      <c r="C65" s="18">
        <f t="shared" si="3"/>
        <v>38352</v>
      </c>
      <c r="D65" t="str">
        <f>'MadridDatos 1.0'!B71</f>
        <v>2.960.310</v>
      </c>
      <c r="E65" t="str">
        <f>'MadridDatos 1.0'!C71</f>
        <v>33.033</v>
      </c>
      <c r="F65" t="str">
        <f>'MadridDatos 1.0'!D71</f>
        <v>32.249.055</v>
      </c>
      <c r="G65">
        <f>'MadridDatos 1.0'!E71</f>
        <v>0</v>
      </c>
    </row>
    <row r="66" spans="1:7" ht="12.75">
      <c r="A66" s="16">
        <f t="shared" si="2"/>
      </c>
      <c r="B66" s="17">
        <f>IF('MadridDatos 1.0'!B72&lt;&gt;"",IF(B53&lt;&gt;"",_XLL.EDATUM(B53,12),""),"")</f>
      </c>
      <c r="C66" s="18">
        <f t="shared" si="3"/>
      </c>
      <c r="D66">
        <f>'MadridDatos 1.0'!B72</f>
        <v>0</v>
      </c>
      <c r="E66">
        <f>'MadridDatos 1.0'!C72</f>
        <v>0</v>
      </c>
      <c r="F66">
        <f>'MadridDatos 1.0'!D72</f>
        <v>0</v>
      </c>
      <c r="G66">
        <f>'MadridDatos 1.0'!E72</f>
        <v>0</v>
      </c>
    </row>
    <row r="67" spans="1:7" ht="12.75">
      <c r="A67" s="16" t="str">
        <f t="shared" si="2"/>
        <v>1/2005</v>
      </c>
      <c r="B67" s="17">
        <f>IF('MadridDatos 1.0'!B73&lt;&gt;"",IF(B54&lt;&gt;"",_XLL.EDATUM(B54,12),""),"")</f>
        <v>38353</v>
      </c>
      <c r="C67" s="18">
        <f t="shared" si="3"/>
        <v>38383</v>
      </c>
      <c r="D67" t="str">
        <f>'MadridDatos 1.0'!B73</f>
        <v>2.884.617</v>
      </c>
      <c r="E67" t="str">
        <f>'MadridDatos 1.0'!C73</f>
        <v>33.034</v>
      </c>
      <c r="F67" t="str">
        <f>'MadridDatos 1.0'!D73</f>
        <v>25.175.648</v>
      </c>
      <c r="G67">
        <f>'MadridDatos 1.0'!E73</f>
        <v>0</v>
      </c>
    </row>
    <row r="68" spans="1:7" ht="12.75">
      <c r="A68" s="16" t="str">
        <f t="shared" si="2"/>
        <v>2/2005</v>
      </c>
      <c r="B68" s="17">
        <f>IF('MadridDatos 1.0'!B74&lt;&gt;"",IF(B55&lt;&gt;"",_XLL.EDATUM(B55,12),""),"")</f>
        <v>38384</v>
      </c>
      <c r="C68" s="18">
        <f t="shared" si="3"/>
        <v>38411</v>
      </c>
      <c r="D68" t="str">
        <f>'MadridDatos 1.0'!B74</f>
        <v>2.893.467</v>
      </c>
      <c r="E68" t="str">
        <f>'MadridDatos 1.0'!C74</f>
        <v>31.131</v>
      </c>
      <c r="F68" t="str">
        <f>'MadridDatos 1.0'!D74</f>
        <v>27.258.034</v>
      </c>
      <c r="G68">
        <f>'MadridDatos 1.0'!E74</f>
        <v>0</v>
      </c>
    </row>
    <row r="69" spans="1:7" ht="12.75">
      <c r="A69" s="16" t="str">
        <f t="shared" si="2"/>
        <v>3/2005</v>
      </c>
      <c r="B69" s="17">
        <f>IF('MadridDatos 1.0'!B75&lt;&gt;"",IF(B56&lt;&gt;"",_XLL.EDATUM(B56,12),""),"")</f>
        <v>38412</v>
      </c>
      <c r="C69" s="18">
        <f t="shared" si="3"/>
        <v>38442</v>
      </c>
      <c r="D69" t="str">
        <f>'MadridDatos 1.0'!B75</f>
        <v>3.486.842</v>
      </c>
      <c r="E69" t="str">
        <f>'MadridDatos 1.0'!C75</f>
        <v>34.947</v>
      </c>
      <c r="F69" t="str">
        <f>'MadridDatos 1.0'!D75</f>
        <v>29.220.006</v>
      </c>
      <c r="G69">
        <f>'MadridDatos 1.0'!E75</f>
        <v>0</v>
      </c>
    </row>
    <row r="70" spans="1:7" ht="12.75">
      <c r="A70" s="16" t="str">
        <f t="shared" si="2"/>
        <v>4/2005</v>
      </c>
      <c r="B70" s="17">
        <f>IF('MadridDatos 1.0'!B76&lt;&gt;"",IF(B57&lt;&gt;"",_XLL.EDATUM(B57,12),""),"")</f>
        <v>38443</v>
      </c>
      <c r="C70" s="18">
        <f t="shared" si="3"/>
        <v>38472</v>
      </c>
      <c r="D70" t="str">
        <f>'MadridDatos 1.0'!B76</f>
        <v>3.373.894</v>
      </c>
      <c r="E70" t="str">
        <f>'MadridDatos 1.0'!C76</f>
        <v>34.580</v>
      </c>
      <c r="F70" t="str">
        <f>'MadridDatos 1.0'!D76</f>
        <v>29.126.424</v>
      </c>
      <c r="G70">
        <f>'MadridDatos 1.0'!E76</f>
        <v>0</v>
      </c>
    </row>
    <row r="71" spans="1:7" ht="12.75">
      <c r="A71" s="16" t="str">
        <f t="shared" si="2"/>
        <v>5/2005</v>
      </c>
      <c r="B71" s="17">
        <f>IF('MadridDatos 1.0'!B77&lt;&gt;"",IF(B58&lt;&gt;"",_XLL.EDATUM(B58,12),""),"")</f>
        <v>38473</v>
      </c>
      <c r="C71" s="18">
        <f t="shared" si="3"/>
        <v>38503</v>
      </c>
      <c r="D71" t="str">
        <f>'MadridDatos 1.0'!B77</f>
        <v>3.373.894</v>
      </c>
      <c r="E71" t="str">
        <f>'MadridDatos 1.0'!C77</f>
        <v>34.580</v>
      </c>
      <c r="F71" t="str">
        <f>'MadridDatos 1.0'!D77</f>
        <v>29.126.424</v>
      </c>
      <c r="G71">
        <f>'MadridDatos 1.0'!E77</f>
        <v>0</v>
      </c>
    </row>
    <row r="72" spans="1:7" ht="12.75">
      <c r="A72" s="16" t="str">
        <f t="shared" si="2"/>
        <v>6/2005</v>
      </c>
      <c r="B72" s="17">
        <f>IF('MadridDatos 1.0'!B78&lt;&gt;"",IF(B59&lt;&gt;"",_XLL.EDATUM(B59,12),""),"")</f>
        <v>38504</v>
      </c>
      <c r="C72" s="18">
        <f t="shared" si="3"/>
        <v>38533</v>
      </c>
      <c r="D72" t="str">
        <f>'MadridDatos 1.0'!B78</f>
        <v>3.611.572</v>
      </c>
      <c r="E72" t="str">
        <f>'MadridDatos 1.0'!C78</f>
        <v>35.422</v>
      </c>
      <c r="F72" t="str">
        <f>'MadridDatos 1.0'!D78</f>
        <v>26.919.182</v>
      </c>
      <c r="G72">
        <f>'MadridDatos 1.0'!E78</f>
        <v>0</v>
      </c>
    </row>
    <row r="73" spans="1:7" ht="12.75">
      <c r="A73" s="16" t="str">
        <f t="shared" si="2"/>
        <v>7/2005</v>
      </c>
      <c r="B73" s="17">
        <f>IF('MadridDatos 1.0'!B79&lt;&gt;"",IF(B60&lt;&gt;"",_XLL.EDATUM(B60,12),""),"")</f>
        <v>38534</v>
      </c>
      <c r="C73" s="18">
        <f t="shared" si="3"/>
        <v>38564</v>
      </c>
      <c r="D73" t="str">
        <f>'MadridDatos 1.0'!B79</f>
        <v>4.095.634</v>
      </c>
      <c r="E73" t="str">
        <f>'MadridDatos 1.0'!C79</f>
        <v>36.867</v>
      </c>
      <c r="F73" t="str">
        <f>'MadridDatos 1.0'!D79</f>
        <v>27.213.943</v>
      </c>
      <c r="G73">
        <f>'MadridDatos 1.0'!E79</f>
        <v>0</v>
      </c>
    </row>
    <row r="74" spans="1:7" ht="12.75">
      <c r="A74" s="16" t="str">
        <f>IF(B74&lt;&gt;"",CONCATENATE(MONTH(B74),"/",YEAR(B74)),"")</f>
        <v>8/2005</v>
      </c>
      <c r="B74" s="17">
        <f>IF('MadridDatos 1.0'!B80&lt;&gt;"",IF(B61&lt;&gt;"",_XLL.EDATUM(B61,12),""),"")</f>
        <v>38565</v>
      </c>
      <c r="C74" s="18">
        <f>IF(B74&lt;&gt;"",_XLL.MONATSENDE(B74,0),"")</f>
        <v>38595</v>
      </c>
      <c r="D74" t="str">
        <f>'MadridDatos 1.0'!B80</f>
        <v>4.049.233</v>
      </c>
      <c r="E74" t="str">
        <f>'MadridDatos 1.0'!C80</f>
        <v>35.250</v>
      </c>
      <c r="F74" t="str">
        <f>'MadridDatos 1.0'!D80</f>
        <v>22.977.619</v>
      </c>
      <c r="G74">
        <f>'MadridDatos 1.0'!E80</f>
        <v>0</v>
      </c>
    </row>
    <row r="75" spans="1:7" ht="12.75">
      <c r="A75" s="16" t="str">
        <f t="shared" si="2"/>
        <v>9/2005</v>
      </c>
      <c r="B75" s="17">
        <f>IF('MadridDatos 1.0'!B81&lt;&gt;"",IF(B62&lt;&gt;"",_XLL.EDATUM(B62,12),""),"")</f>
        <v>38596</v>
      </c>
      <c r="C75" s="18">
        <f t="shared" si="3"/>
        <v>38625</v>
      </c>
      <c r="D75" t="str">
        <f>'MadridDatos 1.0'!B81</f>
        <v>3.869.432</v>
      </c>
      <c r="E75" t="str">
        <f>'MadridDatos 1.0'!C81</f>
        <v>35.778</v>
      </c>
      <c r="F75" t="str">
        <f>'MadridDatos 1.0'!D81</f>
        <v>26.424.132</v>
      </c>
      <c r="G75">
        <f>'MadridDatos 1.0'!E81</f>
        <v>0</v>
      </c>
    </row>
    <row r="76" spans="1:7" ht="12.75">
      <c r="A76" s="16" t="str">
        <f t="shared" si="2"/>
        <v>10/2005</v>
      </c>
      <c r="B76" s="17">
        <f>IF('MadridDatos 1.0'!B82&lt;&gt;"",IF(B63&lt;&gt;"",_XLL.EDATUM(B63,12),""),"")</f>
        <v>38626</v>
      </c>
      <c r="C76" s="18">
        <f t="shared" si="3"/>
        <v>38656</v>
      </c>
      <c r="D76" t="str">
        <f>'MadridDatos 1.0'!B82</f>
        <v>3.774.460</v>
      </c>
      <c r="E76" t="str">
        <f>'MadridDatos 1.0'!C82</f>
        <v>35.555</v>
      </c>
      <c r="F76" t="str">
        <f>'MadridDatos 1.0'!D82</f>
        <v>31.257.956</v>
      </c>
      <c r="G76">
        <f>'MadridDatos 1.0'!E82</f>
        <v>0</v>
      </c>
    </row>
    <row r="77" spans="1:7" ht="12.75">
      <c r="A77" s="16" t="str">
        <f t="shared" si="2"/>
        <v>11/2005</v>
      </c>
      <c r="B77" s="17">
        <f>IF('MadridDatos 1.0'!B83&lt;&gt;"",IF(B64&lt;&gt;"",_XLL.EDATUM(B64,12),""),"")</f>
        <v>38657</v>
      </c>
      <c r="C77" s="18">
        <f t="shared" si="3"/>
        <v>38686</v>
      </c>
      <c r="D77" t="str">
        <f>'MadridDatos 1.0'!B83</f>
        <v>3.316.639</v>
      </c>
      <c r="E77" t="str">
        <f>'MadridDatos 1.0'!C83</f>
        <v>34.018</v>
      </c>
      <c r="F77" t="str">
        <f>'MadridDatos 1.0'!D83</f>
        <v>29.915.730</v>
      </c>
      <c r="G77">
        <f>'MadridDatos 1.0'!E83</f>
        <v>0</v>
      </c>
    </row>
    <row r="78" spans="1:7" ht="12.75">
      <c r="A78" s="16" t="str">
        <f t="shared" si="2"/>
        <v>12/2005</v>
      </c>
      <c r="B78" s="17">
        <f>IF('MadridDatos 1.0'!B84&lt;&gt;"",IF(B65&lt;&gt;"",_XLL.EDATUM(B65,12),""),"")</f>
        <v>38687</v>
      </c>
      <c r="C78" s="18">
        <f t="shared" si="3"/>
        <v>38717</v>
      </c>
      <c r="D78" t="str">
        <f>'MadridDatos 1.0'!B84</f>
        <v>3.223.057</v>
      </c>
      <c r="E78" t="str">
        <f>'MadridDatos 1.0'!C84</f>
        <v>33.667</v>
      </c>
      <c r="F78" t="str">
        <f>'MadridDatos 1.0'!D84</f>
        <v>30.858.326</v>
      </c>
      <c r="G78">
        <f>'MadridDatos 1.0'!E84</f>
        <v>0</v>
      </c>
    </row>
    <row r="79" spans="1:7" ht="12.75">
      <c r="A79" s="16">
        <f aca="true" t="shared" si="4" ref="A79:A142">IF(B79&lt;&gt;"",CONCATENATE(MONTH(B79),"/",YEAR(B79)),"")</f>
      </c>
      <c r="B79" s="17">
        <f>IF('MadridDatos 1.0'!B85&lt;&gt;"",IF(B66&lt;&gt;"",_XLL.EDATUM(B66,12),""),"")</f>
      </c>
      <c r="C79" s="18">
        <f aca="true" t="shared" si="5" ref="C79:C142">IF(B79&lt;&gt;"",_XLL.MONATSENDE(B79,0),"")</f>
      </c>
      <c r="D79">
        <f>'MadridDatos 1.0'!B85</f>
        <v>0</v>
      </c>
      <c r="E79">
        <f>'MadridDatos 1.0'!C85</f>
        <v>0</v>
      </c>
      <c r="F79">
        <f>'MadridDatos 1.0'!D85</f>
        <v>0</v>
      </c>
      <c r="G79">
        <f>'MadridDatos 1.0'!E85</f>
        <v>0</v>
      </c>
    </row>
    <row r="80" spans="1:7" ht="12.75">
      <c r="A80" s="16" t="str">
        <f t="shared" si="4"/>
        <v>1/2006</v>
      </c>
      <c r="B80" s="17">
        <f>IF('MadridDatos 1.0'!B86&lt;&gt;"",IF(B67&lt;&gt;"",_XLL.EDATUM(B67,12),""),"")</f>
        <v>38718</v>
      </c>
      <c r="C80" s="18">
        <f t="shared" si="5"/>
        <v>38748</v>
      </c>
      <c r="D80" t="str">
        <f>'MadridDatos 1.0'!B86</f>
        <v>3.144.206</v>
      </c>
      <c r="E80" t="str">
        <f>'MadridDatos 1.0'!C86</f>
        <v>34.268</v>
      </c>
      <c r="F80" t="str">
        <f>'MadridDatos 1.0'!D86</f>
        <v>25.382.970</v>
      </c>
      <c r="G80">
        <f>'MadridDatos 1.0'!E86</f>
        <v>0</v>
      </c>
    </row>
    <row r="81" spans="1:7" ht="12.75">
      <c r="A81" s="16" t="str">
        <f t="shared" si="4"/>
        <v>2/2006</v>
      </c>
      <c r="B81" s="17">
        <f>IF('MadridDatos 1.0'!B87&lt;&gt;"",IF(B68&lt;&gt;"",_XLL.EDATUM(B68,12),""),"")</f>
        <v>38749</v>
      </c>
      <c r="C81" s="18">
        <f t="shared" si="5"/>
        <v>38776</v>
      </c>
      <c r="D81" t="str">
        <f>'MadridDatos 1.0'!B87</f>
        <v>3.107.521</v>
      </c>
      <c r="E81" t="str">
        <f>'MadridDatos 1.0'!C87</f>
        <v>32.192</v>
      </c>
      <c r="F81" t="str">
        <f>'MadridDatos 1.0'!D87</f>
        <v>25.115.743</v>
      </c>
      <c r="G81">
        <f>'MadridDatos 1.0'!E87</f>
        <v>0</v>
      </c>
    </row>
    <row r="82" spans="1:7" ht="12.75">
      <c r="A82" s="16" t="str">
        <f t="shared" si="4"/>
        <v>3/2006</v>
      </c>
      <c r="B82" s="17">
        <f>IF('MadridDatos 1.0'!B88&lt;&gt;"",IF(B69&lt;&gt;"",_XLL.EDATUM(B69,12),""),"")</f>
        <v>38777</v>
      </c>
      <c r="C82" s="18">
        <f t="shared" si="5"/>
        <v>38807</v>
      </c>
      <c r="D82" t="str">
        <f>'MadridDatos 1.0'!B88</f>
        <v>3.597.769</v>
      </c>
      <c r="E82" t="str">
        <f>'MadridDatos 1.0'!C88</f>
        <v>36.087</v>
      </c>
      <c r="F82" t="str">
        <f>'MadridDatos 1.0'!D88</f>
        <v>28.462.587</v>
      </c>
      <c r="G82">
        <f>'MadridDatos 1.0'!E88</f>
        <v>0</v>
      </c>
    </row>
    <row r="83" spans="1:7" ht="12.75">
      <c r="A83" s="16" t="str">
        <f t="shared" si="4"/>
        <v>4/2006</v>
      </c>
      <c r="B83" s="17">
        <f>IF('MadridDatos 1.0'!B89&lt;&gt;"",IF(B70&lt;&gt;"",_XLL.EDATUM(B70,12),""),"")</f>
        <v>38808</v>
      </c>
      <c r="C83" s="18">
        <f t="shared" si="5"/>
        <v>38837</v>
      </c>
      <c r="D83" t="str">
        <f>'MadridDatos 1.0'!B89</f>
        <v>3.893.679</v>
      </c>
      <c r="E83" t="str">
        <f>'MadridDatos 1.0'!C89</f>
        <v>35.126</v>
      </c>
      <c r="F83" t="str">
        <f>'MadridDatos 1.0'!D89</f>
        <v>25.073.610</v>
      </c>
      <c r="G83">
        <f>'MadridDatos 1.0'!E89</f>
        <v>0</v>
      </c>
    </row>
    <row r="84" spans="1:7" ht="12.75">
      <c r="A84" s="16" t="str">
        <f t="shared" si="4"/>
        <v>5/2006</v>
      </c>
      <c r="B84" s="17">
        <f>IF('MadridDatos 1.0'!B90&lt;&gt;"",IF(B71&lt;&gt;"",_XLL.EDATUM(B71,12),""),"")</f>
        <v>38838</v>
      </c>
      <c r="C84" s="18">
        <f t="shared" si="5"/>
        <v>38868</v>
      </c>
      <c r="D84" t="str">
        <f>'MadridDatos 1.0'!B90</f>
        <v>3.879.037</v>
      </c>
      <c r="E84" t="str">
        <f>'MadridDatos 1.0'!C90</f>
        <v>37.273</v>
      </c>
      <c r="F84" t="str">
        <f>'MadridDatos 1.0'!D90</f>
        <v>26.354.014</v>
      </c>
      <c r="G84">
        <f>'MadridDatos 1.0'!E90</f>
        <v>0</v>
      </c>
    </row>
    <row r="85" spans="1:7" ht="12.75">
      <c r="A85" s="16" t="str">
        <f t="shared" si="4"/>
        <v>6/2006</v>
      </c>
      <c r="B85" s="17">
        <f>IF('MadridDatos 1.0'!B91&lt;&gt;"",IF(B72&lt;&gt;"",_XLL.EDATUM(B72,12),""),"")</f>
        <v>38869</v>
      </c>
      <c r="C85" s="18">
        <f t="shared" si="5"/>
        <v>38898</v>
      </c>
      <c r="D85" t="str">
        <f>'MadridDatos 1.0'!B91</f>
        <v>3.969.165</v>
      </c>
      <c r="E85" t="str">
        <f>'MadridDatos 1.0'!C91</f>
        <v>36.643</v>
      </c>
      <c r="F85" t="str">
        <f>'MadridDatos 1.0'!D91</f>
        <v>26.529.856</v>
      </c>
      <c r="G85">
        <f>'MadridDatos 1.0'!E91</f>
        <v>0</v>
      </c>
    </row>
    <row r="86" spans="1:7" ht="12.75">
      <c r="A86" s="16" t="str">
        <f t="shared" si="4"/>
        <v>7/2006</v>
      </c>
      <c r="B86" s="17">
        <f>IF('MadridDatos 1.0'!B92&lt;&gt;"",IF(B73&lt;&gt;"",_XLL.EDATUM(B73,12),""),"")</f>
        <v>38899</v>
      </c>
      <c r="C86" s="18">
        <f t="shared" si="5"/>
        <v>38929</v>
      </c>
      <c r="D86" t="str">
        <f>'MadridDatos 1.0'!B92</f>
        <v>4.272.071</v>
      </c>
      <c r="E86" t="str">
        <f>'MadridDatos 1.0'!C92</f>
        <v>36.787</v>
      </c>
      <c r="F86" t="str">
        <f>'MadridDatos 1.0'!D92</f>
        <v>28.096.955</v>
      </c>
      <c r="G86">
        <f>'MadridDatos 1.0'!E92</f>
        <v>0</v>
      </c>
    </row>
    <row r="87" spans="1:7" ht="12.75">
      <c r="A87" s="16" t="str">
        <f t="shared" si="4"/>
        <v>8/2006</v>
      </c>
      <c r="B87" s="17">
        <f>IF('MadridDatos 1.0'!B93&lt;&gt;"",IF(B74&lt;&gt;"",_XLL.EDATUM(B74,12),""),"")</f>
        <v>38930</v>
      </c>
      <c r="C87" s="18">
        <f t="shared" si="5"/>
        <v>38960</v>
      </c>
      <c r="D87" t="str">
        <f>'MadridDatos 1.0'!B93</f>
        <v>4.279.750</v>
      </c>
      <c r="E87" t="str">
        <f>'MadridDatos 1.0'!C93</f>
        <v>36.364</v>
      </c>
      <c r="F87" t="str">
        <f>'MadridDatos 1.0'!D93</f>
        <v>23.261.590</v>
      </c>
      <c r="G87">
        <f>'MadridDatos 1.0'!E93</f>
        <v>0</v>
      </c>
    </row>
    <row r="88" spans="1:7" ht="12.75">
      <c r="A88" s="16" t="str">
        <f t="shared" si="4"/>
        <v>9/2006</v>
      </c>
      <c r="B88" s="17">
        <f>IF('MadridDatos 1.0'!B94&lt;&gt;"",IF(B75&lt;&gt;"",_XLL.EDATUM(B75,12),""),"")</f>
        <v>38961</v>
      </c>
      <c r="C88" s="18">
        <f t="shared" si="5"/>
        <v>38990</v>
      </c>
      <c r="D88" t="str">
        <f>'MadridDatos 1.0'!B94</f>
        <v>4.142.800</v>
      </c>
      <c r="E88" t="str">
        <f>'MadridDatos 1.0'!C94</f>
        <v>36.979</v>
      </c>
      <c r="F88" t="str">
        <f>'MadridDatos 1.0'!D94</f>
        <v>26.748.701</v>
      </c>
      <c r="G88">
        <f>'MadridDatos 1.0'!E94</f>
        <v>0</v>
      </c>
    </row>
    <row r="89" spans="1:7" ht="12.75">
      <c r="A89" s="16" t="str">
        <f t="shared" si="4"/>
        <v>10/2006</v>
      </c>
      <c r="B89" s="17">
        <f>IF('MadridDatos 1.0'!B95&lt;&gt;"",IF(B76&lt;&gt;"",_XLL.EDATUM(B76,12),""),"")</f>
        <v>38991</v>
      </c>
      <c r="C89" s="18">
        <f t="shared" si="5"/>
        <v>39021</v>
      </c>
      <c r="D89" t="str">
        <f>'MadridDatos 1.0'!B95</f>
        <v>4.127.545</v>
      </c>
      <c r="E89" t="str">
        <f>'MadridDatos 1.0'!C95</f>
        <v>38.152</v>
      </c>
      <c r="F89" t="str">
        <f>'MadridDatos 1.0'!D95</f>
        <v>30.735.421</v>
      </c>
      <c r="G89">
        <f>'MadridDatos 1.0'!E95</f>
        <v>0</v>
      </c>
    </row>
    <row r="90" spans="1:7" ht="12.75">
      <c r="A90" s="16" t="str">
        <f t="shared" si="4"/>
        <v>11/2006</v>
      </c>
      <c r="B90" s="17">
        <f>IF('MadridDatos 1.0'!B96&lt;&gt;"",IF(B77&lt;&gt;"",_XLL.EDATUM(B77,12),""),"")</f>
        <v>39022</v>
      </c>
      <c r="C90" s="18">
        <f t="shared" si="5"/>
        <v>39051</v>
      </c>
      <c r="D90" t="str">
        <f>'MadridDatos 1.0'!B96</f>
        <v>3.704.258</v>
      </c>
      <c r="E90" t="str">
        <f>'MadridDatos 1.0'!C96</f>
        <v>38.436</v>
      </c>
      <c r="F90" t="str">
        <f>'MadridDatos 1.0'!D96</f>
        <v>30.013.181</v>
      </c>
      <c r="G90">
        <f>'MadridDatos 1.0'!E96</f>
        <v>0</v>
      </c>
    </row>
    <row r="91" spans="1:7" ht="12.75">
      <c r="A91" s="16" t="str">
        <f t="shared" si="4"/>
        <v>12/2006</v>
      </c>
      <c r="B91" s="17">
        <f>IF('MadridDatos 1.0'!B97&lt;&gt;"",IF(B78&lt;&gt;"",_XLL.EDATUM(B78,12),""),"")</f>
        <v>39052</v>
      </c>
      <c r="C91" s="18">
        <f t="shared" si="5"/>
        <v>39082</v>
      </c>
      <c r="D91" t="str">
        <f>'MadridDatos 1.0'!B97</f>
        <v>3.682.182</v>
      </c>
      <c r="E91" t="str">
        <f>'MadridDatos 1.0'!C97</f>
        <v>36.652</v>
      </c>
      <c r="F91" t="str">
        <f>'MadridDatos 1.0'!D97</f>
        <v>29.927.138</v>
      </c>
      <c r="G91">
        <f>'MadridDatos 1.0'!E97</f>
        <v>0</v>
      </c>
    </row>
    <row r="92" spans="1:7" ht="12.75">
      <c r="A92" s="16">
        <f t="shared" si="4"/>
      </c>
      <c r="B92" s="17">
        <f>IF('MadridDatos 1.0'!B98&lt;&gt;"",IF(B79&lt;&gt;"",_XLL.EDATUM(B79,12),""),"")</f>
      </c>
      <c r="C92" s="18">
        <f t="shared" si="5"/>
      </c>
      <c r="D92">
        <f>'MadridDatos 1.0'!B98</f>
        <v>0</v>
      </c>
      <c r="E92">
        <f>'MadridDatos 1.0'!C98</f>
        <v>0</v>
      </c>
      <c r="F92">
        <f>'MadridDatos 1.0'!D98</f>
        <v>0</v>
      </c>
      <c r="G92">
        <f>'MadridDatos 1.0'!E98</f>
        <v>0</v>
      </c>
    </row>
    <row r="93" spans="1:7" ht="12.75">
      <c r="A93" s="16" t="str">
        <f t="shared" si="4"/>
        <v>1/2007</v>
      </c>
      <c r="B93" s="17">
        <f>IF('MadridDatos 1.0'!B99&lt;&gt;"",IF(B80&lt;&gt;"",_XLL.EDATUM(B80,12),""),"")</f>
        <v>39083</v>
      </c>
      <c r="C93" s="18">
        <f t="shared" si="5"/>
        <v>39113</v>
      </c>
      <c r="D93" t="str">
        <f>'MadridDatos 1.0'!B99</f>
        <v>3.499.813</v>
      </c>
      <c r="E93" t="str">
        <f>'MadridDatos 1.0'!C99</f>
        <v>38.091</v>
      </c>
      <c r="F93" t="str">
        <f>'MadridDatos 1.0'!D99</f>
        <v>25.375.819</v>
      </c>
      <c r="G93">
        <f>'MadridDatos 1.0'!E99</f>
        <v>0</v>
      </c>
    </row>
    <row r="94" spans="1:7" ht="12.75">
      <c r="A94" s="16" t="str">
        <f t="shared" si="4"/>
        <v>2/2007</v>
      </c>
      <c r="B94" s="17">
        <f>IF('MadridDatos 1.0'!B100&lt;&gt;"",IF(B81&lt;&gt;"",_XLL.EDATUM(B81,12),""),"")</f>
        <v>39114</v>
      </c>
      <c r="C94" s="18">
        <f t="shared" si="5"/>
        <v>39141</v>
      </c>
      <c r="D94" t="str">
        <f>'MadridDatos 1.0'!B100</f>
        <v>3.543.208</v>
      </c>
      <c r="E94" t="str">
        <f>'MadridDatos 1.0'!C100</f>
        <v>35.915</v>
      </c>
      <c r="F94" t="str">
        <f>'MadridDatos 1.0'!D100</f>
        <v>25.271.132</v>
      </c>
      <c r="G94">
        <f>'MadridDatos 1.0'!E100</f>
        <v>0</v>
      </c>
    </row>
    <row r="95" spans="1:7" ht="12.75">
      <c r="A95" s="16" t="str">
        <f t="shared" si="4"/>
        <v>3/2007</v>
      </c>
      <c r="B95" s="17">
        <f>IF('MadridDatos 1.0'!B101&lt;&gt;"",IF(B82&lt;&gt;"",_XLL.EDATUM(B82,12),""),"")</f>
        <v>39142</v>
      </c>
      <c r="C95" s="18">
        <f t="shared" si="5"/>
        <v>39172</v>
      </c>
      <c r="D95" t="str">
        <f>'MadridDatos 1.0'!B101</f>
        <v>4.280.314</v>
      </c>
      <c r="E95" t="str">
        <f>'MadridDatos 1.0'!C101</f>
        <v>40.877</v>
      </c>
      <c r="F95" t="str">
        <f>'MadridDatos 1.0'!D101</f>
        <v>27.915.900</v>
      </c>
      <c r="G95">
        <f>'MadridDatos 1.0'!E101</f>
        <v>0</v>
      </c>
    </row>
    <row r="96" spans="1:7" ht="12.75">
      <c r="A96" s="16" t="str">
        <f t="shared" si="4"/>
        <v>4/2007</v>
      </c>
      <c r="B96" s="17">
        <f>IF('MadridDatos 1.0'!B102&lt;&gt;"",IF(B83&lt;&gt;"",_XLL.EDATUM(B83,12),""),"")</f>
        <v>39173</v>
      </c>
      <c r="C96" s="18">
        <f t="shared" si="5"/>
        <v>39202</v>
      </c>
      <c r="D96" t="str">
        <f>'MadridDatos 1.0'!B102</f>
        <v>4.343.095</v>
      </c>
      <c r="E96" t="str">
        <f>'MadridDatos 1.0'!C102</f>
        <v>39.530</v>
      </c>
      <c r="F96" t="str">
        <f>'MadridDatos 1.0'!D102</f>
        <v>24.670.428</v>
      </c>
      <c r="G96">
        <f>'MadridDatos 1.0'!E102</f>
        <v>0</v>
      </c>
    </row>
    <row r="97" spans="1:7" ht="12.75">
      <c r="A97" s="16" t="str">
        <f t="shared" si="4"/>
        <v>5/2007</v>
      </c>
      <c r="B97" s="17">
        <f>IF('MadridDatos 1.0'!B103&lt;&gt;"",IF(B84&lt;&gt;"",_XLL.EDATUM(B84,12),""),"")</f>
        <v>39203</v>
      </c>
      <c r="C97" s="18">
        <f t="shared" si="5"/>
        <v>39233</v>
      </c>
      <c r="D97" t="str">
        <f>'MadridDatos 1.0'!B103</f>
        <v>4.337.715</v>
      </c>
      <c r="E97" t="str">
        <f>'MadridDatos 1.0'!C103</f>
        <v>42.025</v>
      </c>
      <c r="F97" t="str">
        <f>'MadridDatos 1.0'!D103</f>
        <v>26.339.697</v>
      </c>
      <c r="G97">
        <f>'MadridDatos 1.0'!E103</f>
        <v>0</v>
      </c>
    </row>
    <row r="98" spans="1:7" ht="12.75">
      <c r="A98" s="16" t="str">
        <f t="shared" si="4"/>
        <v>6/2007</v>
      </c>
      <c r="B98" s="17">
        <f>IF('MadridDatos 1.0'!B104&lt;&gt;"",IF(B85&lt;&gt;"",_XLL.EDATUM(B85,12),""),"")</f>
        <v>39234</v>
      </c>
      <c r="C98" s="18">
        <f t="shared" si="5"/>
        <v>39263</v>
      </c>
      <c r="D98" t="str">
        <f>'MadridDatos 1.0'!B104</f>
        <v>4.516.591</v>
      </c>
      <c r="E98" t="str">
        <f>'MadridDatos 1.0'!C104</f>
        <v>40.896</v>
      </c>
      <c r="F98" t="str">
        <f>'MadridDatos 1.0'!D104</f>
        <v>27.007.002</v>
      </c>
      <c r="G98">
        <f>'MadridDatos 1.0'!E104</f>
        <v>0</v>
      </c>
    </row>
    <row r="99" spans="1:7" ht="12.75">
      <c r="A99" s="16" t="str">
        <f t="shared" si="4"/>
        <v>7/2007</v>
      </c>
      <c r="B99" s="17">
        <f>IF('MadridDatos 1.0'!B105&lt;&gt;"",IF(B86&lt;&gt;"",_XLL.EDATUM(B86,12),""),"")</f>
        <v>39264</v>
      </c>
      <c r="C99" s="18">
        <f t="shared" si="5"/>
        <v>39294</v>
      </c>
      <c r="D99" t="str">
        <f>'MadridDatos 1.0'!B105</f>
        <v>5.038.882</v>
      </c>
      <c r="E99" t="str">
        <f>'MadridDatos 1.0'!C105</f>
        <v>42.539</v>
      </c>
      <c r="F99" t="str">
        <f>'MadridDatos 1.0'!D105</f>
        <v>27.178.603</v>
      </c>
      <c r="G99">
        <f>'MadridDatos 1.0'!E105</f>
        <v>0</v>
      </c>
    </row>
    <row r="100" spans="1:7" ht="12.75">
      <c r="A100" s="16" t="str">
        <f t="shared" si="4"/>
        <v>8/2007</v>
      </c>
      <c r="B100" s="17">
        <f>IF('MadridDatos 1.0'!B106&lt;&gt;"",IF(B87&lt;&gt;"",_XLL.EDATUM(B87,12),""),"")</f>
        <v>39295</v>
      </c>
      <c r="C100" s="18">
        <f t="shared" si="5"/>
        <v>39325</v>
      </c>
      <c r="D100" t="str">
        <f>'MadridDatos 1.0'!B106</f>
        <v>4.895.617</v>
      </c>
      <c r="E100" t="str">
        <f>'MadridDatos 1.0'!C106</f>
        <v>40.259</v>
      </c>
      <c r="F100" t="str">
        <f>'MadridDatos 1.0'!D106</f>
        <v>23.391.901</v>
      </c>
      <c r="G100">
        <f>'MadridDatos 1.0'!E106</f>
        <v>0</v>
      </c>
    </row>
    <row r="101" spans="1:7" ht="12.75">
      <c r="A101" s="16" t="str">
        <f t="shared" si="4"/>
        <v>9/2007</v>
      </c>
      <c r="B101" s="17">
        <f>IF('MadridDatos 1.0'!B107&lt;&gt;"",IF(B88&lt;&gt;"",_XLL.EDATUM(B88,12),""),"")</f>
        <v>39326</v>
      </c>
      <c r="C101" s="18">
        <f t="shared" si="5"/>
        <v>39355</v>
      </c>
      <c r="D101" t="str">
        <f>'MadridDatos 1.0'!B107</f>
        <v>4.701.209</v>
      </c>
      <c r="E101" t="str">
        <f>'MadridDatos 1.0'!C107</f>
        <v>40.977</v>
      </c>
      <c r="F101" t="str">
        <f>'MadridDatos 1.0'!D107</f>
        <v>26.845.148</v>
      </c>
      <c r="G101">
        <f>'MadridDatos 1.0'!E107</f>
        <v>0</v>
      </c>
    </row>
    <row r="102" spans="1:7" ht="12.75">
      <c r="A102" s="16" t="str">
        <f t="shared" si="4"/>
        <v>10/2007</v>
      </c>
      <c r="B102" s="17">
        <f>IF('MadridDatos 1.0'!B108&lt;&gt;"",IF(B89&lt;&gt;"",_XLL.EDATUM(B89,12),""),"")</f>
        <v>39356</v>
      </c>
      <c r="C102" s="18">
        <f t="shared" si="5"/>
        <v>39386</v>
      </c>
      <c r="D102" t="str">
        <f>'MadridDatos 1.0'!B108</f>
        <v>4.700.452</v>
      </c>
      <c r="E102" t="str">
        <f>'MadridDatos 1.0'!C108</f>
        <v>42.360</v>
      </c>
      <c r="F102" t="str">
        <f>'MadridDatos 1.0'!D108</f>
        <v>31.208.333</v>
      </c>
      <c r="G102">
        <f>'MadridDatos 1.0'!E108</f>
        <v>0</v>
      </c>
    </row>
    <row r="103" spans="1:7" ht="12.75">
      <c r="A103" s="16" t="str">
        <f t="shared" si="4"/>
        <v>11/2007</v>
      </c>
      <c r="B103" s="17">
        <f>IF('MadridDatos 1.0'!B109&lt;&gt;"",IF(B90&lt;&gt;"",_XLL.EDATUM(B90,12),""),"")</f>
        <v>39387</v>
      </c>
      <c r="C103" s="18">
        <f t="shared" si="5"/>
        <v>39416</v>
      </c>
      <c r="D103" t="str">
        <f>'MadridDatos 1.0'!B109</f>
        <v>4.224.793</v>
      </c>
      <c r="E103" t="str">
        <f>'MadridDatos 1.0'!C109</f>
        <v>40.912</v>
      </c>
      <c r="F103" t="str">
        <f>'MadridDatos 1.0'!D109</f>
        <v>29.452.114</v>
      </c>
      <c r="G103">
        <f>'MadridDatos 1.0'!E109</f>
        <v>0</v>
      </c>
    </row>
    <row r="104" spans="1:7" ht="12.75">
      <c r="A104" s="16" t="str">
        <f t="shared" si="4"/>
        <v>12/2007</v>
      </c>
      <c r="B104" s="17">
        <f>IF('MadridDatos 1.0'!B110&lt;&gt;"",IF(B91&lt;&gt;"",_XLL.EDATUM(B91,12),""),"")</f>
        <v>39417</v>
      </c>
      <c r="C104" s="18">
        <f t="shared" si="5"/>
        <v>39447</v>
      </c>
      <c r="D104" t="str">
        <f>'MadridDatos 1.0'!B110</f>
        <v>4.029.098</v>
      </c>
      <c r="E104" t="str">
        <f>'MadridDatos 1.0'!C110</f>
        <v>38.911</v>
      </c>
      <c r="F104" t="str">
        <f>'MadridDatos 1.0'!D110</f>
        <v>30.545.061</v>
      </c>
      <c r="G104">
        <f>'MadridDatos 1.0'!E110</f>
        <v>0</v>
      </c>
    </row>
    <row r="105" spans="1:7" ht="12.75">
      <c r="A105" s="16">
        <f t="shared" si="4"/>
      </c>
      <c r="B105" s="17">
        <f>IF('MadridDatos 1.0'!B111&lt;&gt;"",IF(B92&lt;&gt;"",_XLL.EDATUM(B92,12),""),"")</f>
      </c>
      <c r="C105" s="18">
        <f t="shared" si="5"/>
      </c>
      <c r="D105">
        <f>'MadridDatos 1.0'!B111</f>
        <v>0</v>
      </c>
      <c r="E105">
        <f>'MadridDatos 1.0'!C111</f>
        <v>0</v>
      </c>
      <c r="F105">
        <f>'MadridDatos 1.0'!D111</f>
        <v>0</v>
      </c>
      <c r="G105">
        <f>'MadridDatos 1.0'!E111</f>
        <v>0</v>
      </c>
    </row>
    <row r="106" spans="1:7" ht="12.75">
      <c r="A106" s="16" t="str">
        <f t="shared" si="4"/>
        <v>1/2008</v>
      </c>
      <c r="B106" s="17">
        <f>IF('MadridDatos 1.0'!B112&lt;&gt;"",IF(B93&lt;&gt;"",_XLL.EDATUM(B93,12),""),"")</f>
        <v>39448</v>
      </c>
      <c r="C106" s="18">
        <f t="shared" si="5"/>
        <v>39478</v>
      </c>
      <c r="D106" t="str">
        <f>'MadridDatos 1.0'!B112</f>
        <v>3.847.022</v>
      </c>
      <c r="E106" t="str">
        <f>'MadridDatos 1.0'!C112</f>
        <v>39.812</v>
      </c>
      <c r="F106" t="str">
        <f>'MadridDatos 1.0'!D112</f>
        <v>25.695.823</v>
      </c>
      <c r="G106">
        <f>'MadridDatos 1.0'!E112</f>
        <v>0</v>
      </c>
    </row>
    <row r="107" spans="1:7" ht="12.75">
      <c r="A107" s="16" t="str">
        <f t="shared" si="4"/>
        <v>2/2008</v>
      </c>
      <c r="B107" s="17">
        <f>IF('MadridDatos 1.0'!B113&lt;&gt;"",IF(B94&lt;&gt;"",_XLL.EDATUM(B94,12),""),"")</f>
        <v>39479</v>
      </c>
      <c r="C107" s="18">
        <f t="shared" si="5"/>
        <v>39507</v>
      </c>
      <c r="D107" t="str">
        <f>'MadridDatos 1.0'!B113</f>
        <v>3.964.966</v>
      </c>
      <c r="E107" t="str">
        <f>'MadridDatos 1.0'!C113</f>
        <v>38.622</v>
      </c>
      <c r="F107" t="str">
        <f>'MadridDatos 1.0'!D113</f>
        <v>26.797.719</v>
      </c>
      <c r="G107">
        <f>'MadridDatos 1.0'!E113</f>
        <v>0</v>
      </c>
    </row>
    <row r="108" spans="1:7" ht="12.75">
      <c r="A108" s="16" t="str">
        <f t="shared" si="4"/>
        <v>3/2008</v>
      </c>
      <c r="B108" s="17">
        <f>IF('MadridDatos 1.0'!B114&lt;&gt;"",IF(B95&lt;&gt;"",_XLL.EDATUM(B95,12),""),"")</f>
        <v>39508</v>
      </c>
      <c r="C108" s="18">
        <f t="shared" si="5"/>
        <v>39538</v>
      </c>
      <c r="D108" t="str">
        <f>'MadridDatos 1.0'!B114</f>
        <v>4.552.899</v>
      </c>
      <c r="E108" t="str">
        <f>'MadridDatos 1.0'!C114</f>
        <v>40.962</v>
      </c>
      <c r="F108" t="str">
        <f>'MadridDatos 1.0'!D114</f>
        <v>27.171.815</v>
      </c>
      <c r="G108">
        <f>'MadridDatos 1.0'!E114</f>
        <v>0</v>
      </c>
    </row>
    <row r="109" spans="1:7" ht="12.75">
      <c r="A109" s="16" t="str">
        <f t="shared" si="4"/>
        <v>4/2008</v>
      </c>
      <c r="B109" s="17">
        <f>IF('MadridDatos 1.0'!B115&lt;&gt;"",IF(B96&lt;&gt;"",_XLL.EDATUM(B96,12),""),"")</f>
        <v>39539</v>
      </c>
      <c r="C109" s="18">
        <f t="shared" si="5"/>
        <v>39568</v>
      </c>
      <c r="D109" t="str">
        <f>'MadridDatos 1.0'!B115</f>
        <v>4.335.908</v>
      </c>
      <c r="E109" t="str">
        <f>'MadridDatos 1.0'!C115</f>
        <v>40.895</v>
      </c>
      <c r="F109" t="str">
        <f>'MadridDatos 1.0'!D115</f>
        <v>27.802.651</v>
      </c>
      <c r="G109">
        <f>'MadridDatos 1.0'!E115</f>
        <v>0</v>
      </c>
    </row>
    <row r="110" spans="1:7" ht="12.75">
      <c r="A110" s="16" t="str">
        <f t="shared" si="4"/>
        <v>5/2008</v>
      </c>
      <c r="B110" s="17">
        <f>IF('MadridDatos 1.0'!B116&lt;&gt;"",IF(B97&lt;&gt;"",_XLL.EDATUM(B97,12),""),"")</f>
        <v>39569</v>
      </c>
      <c r="C110" s="18">
        <f t="shared" si="5"/>
        <v>39599</v>
      </c>
      <c r="D110" t="str">
        <f>'MadridDatos 1.0'!B116</f>
        <v>4.510.101</v>
      </c>
      <c r="E110" t="str">
        <f>'MadridDatos 1.0'!C116</f>
        <v>40.942</v>
      </c>
      <c r="F110" t="str">
        <f>'MadridDatos 1.0'!D116</f>
        <v>26.888.308</v>
      </c>
      <c r="G110">
        <f>'MadridDatos 1.0'!E116</f>
        <v>0</v>
      </c>
    </row>
    <row r="111" spans="1:7" ht="12.75">
      <c r="A111" s="16" t="str">
        <f t="shared" si="4"/>
        <v>6/2008</v>
      </c>
      <c r="B111" s="17">
        <f>IF('MadridDatos 1.0'!B117&lt;&gt;"",IF(B98&lt;&gt;"",_XLL.EDATUM(B98,12),""),"")</f>
        <v>39600</v>
      </c>
      <c r="C111" s="18">
        <f t="shared" si="5"/>
        <v>39629</v>
      </c>
      <c r="D111" t="str">
        <f>'MadridDatos 1.0'!B117</f>
        <v>4.502.271</v>
      </c>
      <c r="E111" t="str">
        <f>'MadridDatos 1.0'!C117</f>
        <v>40.947</v>
      </c>
      <c r="F111" t="str">
        <f>'MadridDatos 1.0'!D117</f>
        <v>29.114.063</v>
      </c>
      <c r="G111">
        <f>'MadridDatos 1.0'!E117</f>
        <v>0</v>
      </c>
    </row>
    <row r="112" spans="1:7" ht="12.75">
      <c r="A112" s="16" t="str">
        <f t="shared" si="4"/>
        <v>7/2008</v>
      </c>
      <c r="B112" s="17">
        <f>IF('MadridDatos 1.0'!B118&lt;&gt;"",IF(B99&lt;&gt;"",_XLL.EDATUM(B99,12),""),"")</f>
        <v>39630</v>
      </c>
      <c r="C112" s="18">
        <f t="shared" si="5"/>
        <v>39660</v>
      </c>
      <c r="D112" t="str">
        <f>'MadridDatos 1.0'!B118</f>
        <v>4.903.104</v>
      </c>
      <c r="E112" t="str">
        <f>'MadridDatos 1.0'!C118</f>
        <v>41.618</v>
      </c>
      <c r="F112" t="str">
        <f>'MadridDatos 1.0'!D118</f>
        <v>29.146.566</v>
      </c>
      <c r="G112">
        <f>'MadridDatos 1.0'!E118</f>
        <v>0</v>
      </c>
    </row>
    <row r="113" spans="1:7" ht="12.75">
      <c r="A113" s="16" t="str">
        <f t="shared" si="4"/>
        <v>8/2008</v>
      </c>
      <c r="B113" s="17">
        <f>IF('MadridDatos 1.0'!B119&lt;&gt;"",IF(B100&lt;&gt;"",_XLL.EDATUM(B100,12),""),"")</f>
        <v>39661</v>
      </c>
      <c r="C113" s="18">
        <f t="shared" si="5"/>
        <v>39691</v>
      </c>
      <c r="D113" t="str">
        <f>'MadridDatos 1.0'!B119</f>
        <v>4.765.735</v>
      </c>
      <c r="E113" t="str">
        <f>'MadridDatos 1.0'!C119</f>
        <v>38.300</v>
      </c>
      <c r="F113" t="str">
        <f>'MadridDatos 1.0'!D119</f>
        <v>24.595.105</v>
      </c>
      <c r="G113">
        <f>'MadridDatos 1.0'!E119</f>
        <v>0</v>
      </c>
    </row>
    <row r="114" spans="1:7" ht="12.75">
      <c r="A114" s="16" t="str">
        <f t="shared" si="4"/>
        <v>9/2008</v>
      </c>
      <c r="B114" s="17">
        <f>IF('MadridDatos 1.0'!B120&lt;&gt;"",IF(B101&lt;&gt;"",_XLL.EDATUM(B101,12),""),"")</f>
        <v>39692</v>
      </c>
      <c r="C114" s="18">
        <f t="shared" si="5"/>
        <v>39721</v>
      </c>
      <c r="D114" t="str">
        <f>'MadridDatos 1.0'!B120</f>
        <v>4.240.877</v>
      </c>
      <c r="E114" t="str">
        <f>'MadridDatos 1.0'!C120</f>
        <v>38.613</v>
      </c>
      <c r="F114" t="str">
        <f>'MadridDatos 1.0'!D120</f>
        <v>27.147.236</v>
      </c>
      <c r="G114">
        <f>'MadridDatos 1.0'!E120</f>
        <v>0</v>
      </c>
    </row>
    <row r="115" spans="1:7" ht="12.75">
      <c r="A115" s="16" t="str">
        <f t="shared" si="4"/>
        <v>10/2008</v>
      </c>
      <c r="B115" s="17">
        <f>IF('MadridDatos 1.0'!B121&lt;&gt;"",IF(B102&lt;&gt;"",_XLL.EDATUM(B102,12),""),"")</f>
        <v>39722</v>
      </c>
      <c r="C115" s="18">
        <f t="shared" si="5"/>
        <v>39752</v>
      </c>
      <c r="D115" t="str">
        <f>'MadridDatos 1.0'!B121</f>
        <v>4.077.968</v>
      </c>
      <c r="E115" t="str">
        <f>'MadridDatos 1.0'!C121</f>
        <v>38.895</v>
      </c>
      <c r="F115" t="str">
        <f>'MadridDatos 1.0'!D121</f>
        <v>30.511.922</v>
      </c>
      <c r="G115">
        <f>'MadridDatos 1.0'!E121</f>
        <v>0</v>
      </c>
    </row>
    <row r="116" spans="1:7" ht="12.75">
      <c r="A116" s="16" t="str">
        <f t="shared" si="4"/>
        <v>11/2008</v>
      </c>
      <c r="B116" s="17">
        <f>IF('MadridDatos 1.0'!B122&lt;&gt;"",IF(B103&lt;&gt;"",_XLL.EDATUM(B103,12),""),"")</f>
        <v>39753</v>
      </c>
      <c r="C116" s="18">
        <f t="shared" si="5"/>
        <v>39782</v>
      </c>
      <c r="D116" t="str">
        <f>'MadridDatos 1.0'!B122</f>
        <v>3.590.825</v>
      </c>
      <c r="E116" t="str">
        <f>'MadridDatos 1.0'!C122</f>
        <v>35.722</v>
      </c>
      <c r="F116" t="str">
        <f>'MadridDatos 1.0'!D122</f>
        <v>27.629.768</v>
      </c>
      <c r="G116">
        <f>'MadridDatos 1.0'!E122</f>
        <v>0</v>
      </c>
    </row>
    <row r="117" spans="1:7" ht="12.75">
      <c r="A117" s="16" t="str">
        <f t="shared" si="4"/>
        <v>12/2008</v>
      </c>
      <c r="B117" s="17">
        <f>IF('MadridDatos 1.0'!B123&lt;&gt;"",IF(B104&lt;&gt;"",_XLL.EDATUM(B104,12),""),"")</f>
        <v>39783</v>
      </c>
      <c r="C117" s="18">
        <f t="shared" si="5"/>
        <v>39813</v>
      </c>
      <c r="D117" t="str">
        <f>'MadridDatos 1.0'!B123</f>
        <v>3.554.818</v>
      </c>
      <c r="E117" t="str">
        <f>'MadridDatos 1.0'!C123</f>
        <v>34.418</v>
      </c>
      <c r="F117" t="str">
        <f>'MadridDatos 1.0'!D123</f>
        <v>26.685.655</v>
      </c>
      <c r="G117">
        <f>'MadridDatos 1.0'!E123</f>
        <v>0</v>
      </c>
    </row>
    <row r="118" spans="1:7" ht="12.75">
      <c r="A118" s="16">
        <f t="shared" si="4"/>
      </c>
      <c r="B118" s="17">
        <f>IF('MadridDatos 1.0'!B124&lt;&gt;"",IF(B105&lt;&gt;"",_XLL.EDATUM(B105,12),""),"")</f>
      </c>
      <c r="C118" s="18">
        <f t="shared" si="5"/>
      </c>
      <c r="D118">
        <f>'MadridDatos 1.0'!B124</f>
        <v>0</v>
      </c>
      <c r="E118">
        <f>'MadridDatos 1.0'!C124</f>
        <v>0</v>
      </c>
      <c r="F118">
        <f>'MadridDatos 1.0'!D124</f>
        <v>0</v>
      </c>
      <c r="G118">
        <f>'MadridDatos 1.0'!E124</f>
        <v>0</v>
      </c>
    </row>
    <row r="119" spans="1:7" ht="12.75">
      <c r="A119" s="16" t="str">
        <f t="shared" si="4"/>
        <v>1/2009</v>
      </c>
      <c r="B119" s="17">
        <f>IF('MadridDatos 1.0'!B125&lt;&gt;"",IF(B106&lt;&gt;"",_XLL.EDATUM(B106,12),""),"")</f>
        <v>39814</v>
      </c>
      <c r="C119" s="18">
        <f t="shared" si="5"/>
        <v>39844</v>
      </c>
      <c r="D119" t="str">
        <f>'MadridDatos 1.0'!B125</f>
        <v>3.138.117</v>
      </c>
      <c r="E119" t="str">
        <f>'MadridDatos 1.0'!C125</f>
        <v>33.186</v>
      </c>
      <c r="F119" t="str">
        <f>'MadridDatos 1.0'!D125</f>
        <v>21.861.208</v>
      </c>
      <c r="G119">
        <f>'MadridDatos 1.0'!E125</f>
        <v>0</v>
      </c>
    </row>
    <row r="120" spans="1:7" ht="12.75">
      <c r="A120" s="16" t="str">
        <f t="shared" si="4"/>
        <v>2/2009</v>
      </c>
      <c r="B120" s="17">
        <f>IF('MadridDatos 1.0'!B126&lt;&gt;"",IF(B107&lt;&gt;"",_XLL.EDATUM(B107,12),""),"")</f>
        <v>39845</v>
      </c>
      <c r="C120" s="18">
        <f t="shared" si="5"/>
        <v>39872</v>
      </c>
      <c r="D120" t="str">
        <f>'MadridDatos 1.0'!B126</f>
        <v>3.300.187</v>
      </c>
      <c r="E120" t="str">
        <f>'MadridDatos 1.0'!C126</f>
        <v>33.002</v>
      </c>
      <c r="F120" t="str">
        <f>'MadridDatos 1.0'!D126</f>
        <v>22.092.171</v>
      </c>
      <c r="G120">
        <f>'MadridDatos 1.0'!E126</f>
        <v>0</v>
      </c>
    </row>
    <row r="121" spans="1:7" ht="12.75">
      <c r="A121" s="16" t="str">
        <f t="shared" si="4"/>
        <v>3/2009</v>
      </c>
      <c r="B121" s="17">
        <f>IF('MadridDatos 1.0'!B127&lt;&gt;"",IF(B108&lt;&gt;"",_XLL.EDATUM(B108,12),""),"")</f>
        <v>39873</v>
      </c>
      <c r="C121" s="18">
        <f t="shared" si="5"/>
        <v>39903</v>
      </c>
      <c r="D121" t="str">
        <f>'MadridDatos 1.0'!B127</f>
        <v>3.884.825</v>
      </c>
      <c r="E121" t="str">
        <f>'MadridDatos 1.0'!C127</f>
        <v>37.296</v>
      </c>
      <c r="F121" t="str">
        <f>'MadridDatos 1.0'!D127</f>
        <v>23.611.965</v>
      </c>
      <c r="G121">
        <f>'MadridDatos 1.0'!E127</f>
        <v>0</v>
      </c>
    </row>
    <row r="122" spans="1:7" ht="12.75">
      <c r="A122" s="16" t="str">
        <f t="shared" si="4"/>
        <v>4/2009</v>
      </c>
      <c r="B122" s="17">
        <f>IF('MadridDatos 1.0'!B128&lt;&gt;"",IF(B109&lt;&gt;"",_XLL.EDATUM(B109,12),""),"")</f>
        <v>39904</v>
      </c>
      <c r="C122" s="18">
        <f t="shared" si="5"/>
        <v>39933</v>
      </c>
      <c r="D122" t="str">
        <f>'MadridDatos 1.0'!B128</f>
        <v>4.237.324</v>
      </c>
      <c r="E122" t="str">
        <f>'MadridDatos 1.0'!C128</f>
        <v>36.859</v>
      </c>
      <c r="F122" t="str">
        <f>'MadridDatos 1.0'!D128</f>
        <v>21.476.586</v>
      </c>
      <c r="G122">
        <f>'MadridDatos 1.0'!E128</f>
        <v>0</v>
      </c>
    </row>
    <row r="123" spans="1:7" ht="12.75">
      <c r="A123" s="16" t="str">
        <f t="shared" si="4"/>
        <v>5/2009</v>
      </c>
      <c r="B123" s="17">
        <f>IF('MadridDatos 1.0'!B129&lt;&gt;"",IF(B110&lt;&gt;"",_XLL.EDATUM(B110,12),""),"")</f>
        <v>39934</v>
      </c>
      <c r="C123" s="18">
        <f t="shared" si="5"/>
        <v>39964</v>
      </c>
      <c r="D123" t="str">
        <f>'MadridDatos 1.0'!B129</f>
        <v>4.080.284</v>
      </c>
      <c r="E123" t="str">
        <f>'MadridDatos 1.0'!C129</f>
        <v>37.422</v>
      </c>
      <c r="F123" t="str">
        <f>'MadridDatos 1.0'!D129</f>
        <v>22.482.919</v>
      </c>
      <c r="G123">
        <f>'MadridDatos 1.0'!E129</f>
        <v>0</v>
      </c>
    </row>
    <row r="124" spans="1:7" ht="12.75">
      <c r="A124" s="16" t="str">
        <f t="shared" si="4"/>
        <v>6/2009</v>
      </c>
      <c r="B124" s="17">
        <f>IF('MadridDatos 1.0'!B130&lt;&gt;"",IF(B111&lt;&gt;"",_XLL.EDATUM(B111,12),""),"")</f>
        <v>39965</v>
      </c>
      <c r="C124" s="18">
        <f t="shared" si="5"/>
        <v>39994</v>
      </c>
      <c r="D124" t="str">
        <f>'MadridDatos 1.0'!B130</f>
        <v>4.269.882</v>
      </c>
      <c r="E124" t="str">
        <f>'MadridDatos 1.0'!C130</f>
        <v>37.151</v>
      </c>
      <c r="F124" t="str">
        <f>'MadridDatos 1.0'!D130</f>
        <v>23.186.724</v>
      </c>
      <c r="G124">
        <f>'MadridDatos 1.0'!E130</f>
        <v>0</v>
      </c>
    </row>
    <row r="125" spans="1:7" ht="12.75">
      <c r="A125" s="16" t="str">
        <f t="shared" si="4"/>
        <v>7/2009</v>
      </c>
      <c r="B125" s="17">
        <f>IF('MadridDatos 1.0'!B131&lt;&gt;"",IF(B112&lt;&gt;"",_XLL.EDATUM(B112,12),""),"")</f>
        <v>39995</v>
      </c>
      <c r="C125" s="18">
        <f t="shared" si="5"/>
        <v>40025</v>
      </c>
      <c r="D125" t="str">
        <f>'MadridDatos 1.0'!B131</f>
        <v>4.841.990</v>
      </c>
      <c r="E125" t="str">
        <f>'MadridDatos 1.0'!C131</f>
        <v>39.024</v>
      </c>
      <c r="F125" t="str">
        <f>'MadridDatos 1.0'!D131</f>
        <v>25.042.587</v>
      </c>
      <c r="G125">
        <f>'MadridDatos 1.0'!E131</f>
        <v>0</v>
      </c>
    </row>
    <row r="126" spans="1:7" ht="12.75">
      <c r="A126" s="16" t="str">
        <f t="shared" si="4"/>
        <v>8/2009</v>
      </c>
      <c r="B126" s="17">
        <f>IF('MadridDatos 1.0'!B132&lt;&gt;"",IF(B113&lt;&gt;"",_XLL.EDATUM(B113,12),""),"")</f>
        <v>40026</v>
      </c>
      <c r="C126" s="18">
        <f t="shared" si="5"/>
        <v>40056</v>
      </c>
      <c r="D126" t="str">
        <f>'MadridDatos 1.0'!B132</f>
        <v>4.726.214</v>
      </c>
      <c r="E126" t="str">
        <f>'MadridDatos 1.0'!C132</f>
        <v>36.647</v>
      </c>
      <c r="F126" t="str">
        <f>'MadridDatos 1.0'!D132</f>
        <v>23.040.803</v>
      </c>
      <c r="G126">
        <f>'MadridDatos 1.0'!E132</f>
        <v>0</v>
      </c>
    </row>
    <row r="127" spans="1:7" ht="12.75">
      <c r="A127" s="16" t="str">
        <f t="shared" si="4"/>
        <v>9/2009</v>
      </c>
      <c r="B127" s="17">
        <f>IF('MadridDatos 1.0'!B133&lt;&gt;"",IF(B114&lt;&gt;"",_XLL.EDATUM(B114,12),""),"")</f>
        <v>40057</v>
      </c>
      <c r="C127" s="18">
        <f t="shared" si="5"/>
        <v>40086</v>
      </c>
      <c r="D127" t="str">
        <f>'MadridDatos 1.0'!B133</f>
        <v>4.265.791</v>
      </c>
      <c r="E127" t="str">
        <f>'MadridDatos 1.0'!C133</f>
        <v>37.021</v>
      </c>
      <c r="F127" t="str">
        <f>'MadridDatos 1.0'!D133</f>
        <v>25.460.993</v>
      </c>
      <c r="G127">
        <f>'MadridDatos 1.0'!E133</f>
        <v>0</v>
      </c>
    </row>
    <row r="128" spans="1:7" ht="12.75">
      <c r="A128" s="16" t="str">
        <f t="shared" si="4"/>
        <v>10/2009</v>
      </c>
      <c r="B128" s="17">
        <f>IF('MadridDatos 1.0'!B134&lt;&gt;"",IF(B115&lt;&gt;"",_XLL.EDATUM(B115,12),""),"")</f>
        <v>40087</v>
      </c>
      <c r="C128" s="18">
        <f t="shared" si="5"/>
        <v>40117</v>
      </c>
      <c r="D128" t="str">
        <f>'MadridDatos 1.0'!B134</f>
        <v>4.236.214</v>
      </c>
      <c r="E128" t="str">
        <f>'MadridDatos 1.0'!C134</f>
        <v>37.368</v>
      </c>
      <c r="F128" t="str">
        <f>'MadridDatos 1.0'!D134</f>
        <v>31.156.146</v>
      </c>
      <c r="G128">
        <f>'MadridDatos 1.0'!E134</f>
        <v>0</v>
      </c>
    </row>
    <row r="129" spans="1:7" ht="12.75">
      <c r="A129" s="16" t="str">
        <f t="shared" si="4"/>
        <v>11/2009</v>
      </c>
      <c r="B129" s="17">
        <f>IF('MadridDatos 1.0'!B135&lt;&gt;"",IF(B116&lt;&gt;"",_XLL.EDATUM(B116,12),""),"")</f>
        <v>40118</v>
      </c>
      <c r="C129" s="18">
        <f t="shared" si="5"/>
        <v>40147</v>
      </c>
      <c r="D129" t="str">
        <f>'MadridDatos 1.0'!B135</f>
        <v>3.710.279</v>
      </c>
      <c r="E129" t="str">
        <f>'MadridDatos 1.0'!C135</f>
        <v>35.520</v>
      </c>
      <c r="F129" t="str">
        <f>'MadridDatos 1.0'!D135</f>
        <v>30.654.218</v>
      </c>
      <c r="G129">
        <f>'MadridDatos 1.0'!E135</f>
        <v>0</v>
      </c>
    </row>
    <row r="130" spans="1:7" ht="12.75">
      <c r="A130" s="16" t="str">
        <f t="shared" si="4"/>
        <v>12/2009</v>
      </c>
      <c r="B130" s="17">
        <f>IF('MadridDatos 1.0'!B136&lt;&gt;"",IF(B117&lt;&gt;"",_XLL.EDATUM(B117,12),""),"")</f>
        <v>40148</v>
      </c>
      <c r="C130" s="18">
        <f t="shared" si="5"/>
        <v>40178</v>
      </c>
      <c r="D130" t="str">
        <f>'MadridDatos 1.0'!B136</f>
        <v>3.746.040</v>
      </c>
      <c r="E130" t="str">
        <f>'MadridDatos 1.0'!C136</f>
        <v>34.691</v>
      </c>
      <c r="F130" t="str">
        <f>'MadridDatos 1.0'!D136</f>
        <v>32.797.020</v>
      </c>
      <c r="G130">
        <f>'MadridDatos 1.0'!E136</f>
        <v>0</v>
      </c>
    </row>
    <row r="131" spans="1:7" ht="12.75">
      <c r="A131" s="16">
        <f t="shared" si="4"/>
      </c>
      <c r="B131" s="17">
        <f>IF('MadridDatos 1.0'!B137&lt;&gt;"",IF(B118&lt;&gt;"",_XLL.EDATUM(B118,12),""),"")</f>
      </c>
      <c r="C131" s="18">
        <f t="shared" si="5"/>
      </c>
      <c r="D131">
        <f>'MadridDatos 1.0'!B137</f>
        <v>0</v>
      </c>
      <c r="E131">
        <f>'MadridDatos 1.0'!C137</f>
        <v>0</v>
      </c>
      <c r="F131">
        <f>'MadridDatos 1.0'!D137</f>
        <v>0</v>
      </c>
      <c r="G131">
        <f>'MadridDatos 1.0'!E137</f>
        <v>0</v>
      </c>
    </row>
    <row r="132" spans="1:7" ht="12.75">
      <c r="A132" s="16" t="str">
        <f t="shared" si="4"/>
        <v>1/2010</v>
      </c>
      <c r="B132" s="17">
        <f>IF('MadridDatos 1.0'!B138&lt;&gt;"",IF(B119&lt;&gt;"",_XLL.EDATUM(B119,12),""),"")</f>
        <v>40179</v>
      </c>
      <c r="C132" s="18">
        <f t="shared" si="5"/>
        <v>40209</v>
      </c>
      <c r="D132" t="str">
        <f>'MadridDatos 1.0'!B138</f>
        <v>3.456.709</v>
      </c>
      <c r="E132" t="str">
        <f>'MadridDatos 1.0'!C138</f>
        <v>33.816</v>
      </c>
      <c r="F132" t="str">
        <f>'MadridDatos 1.0'!D138</f>
        <v>26.325.809</v>
      </c>
      <c r="G132">
        <f>'MadridDatos 1.0'!E138</f>
        <v>0</v>
      </c>
    </row>
    <row r="133" spans="1:7" ht="12.75">
      <c r="A133" s="16" t="str">
        <f t="shared" si="4"/>
        <v>2/2010</v>
      </c>
      <c r="B133" s="17">
        <f>IF('MadridDatos 1.0'!B139&lt;&gt;"",IF(B120&lt;&gt;"",_XLL.EDATUM(B120,12),""),"")</f>
        <v>40210</v>
      </c>
      <c r="C133" s="18">
        <f t="shared" si="5"/>
        <v>40237</v>
      </c>
      <c r="D133" t="str">
        <f>'MadridDatos 1.0'!B139</f>
        <v>3.415.316</v>
      </c>
      <c r="E133" t="str">
        <f>'MadridDatos 1.0'!C139</f>
        <v>32.694</v>
      </c>
      <c r="F133" t="str">
        <f>'MadridDatos 1.0'!D139</f>
        <v>27.610.987</v>
      </c>
      <c r="G133">
        <f>'MadridDatos 1.0'!E139</f>
        <v>0</v>
      </c>
    </row>
    <row r="134" spans="1:7" ht="12.75">
      <c r="A134" s="16" t="str">
        <f t="shared" si="4"/>
        <v>3/2010</v>
      </c>
      <c r="B134" s="17">
        <f>IF('MadridDatos 1.0'!B140&lt;&gt;"",IF(B121&lt;&gt;"",_XLL.EDATUM(B121,12),""),"")</f>
        <v>40238</v>
      </c>
      <c r="C134" s="18">
        <f t="shared" si="5"/>
        <v>40268</v>
      </c>
      <c r="D134" t="str">
        <f>'MadridDatos 1.0'!B140</f>
        <v>4.104.238</v>
      </c>
      <c r="E134" t="str">
        <f>'MadridDatos 1.0'!C140</f>
        <v>36.979</v>
      </c>
      <c r="F134" t="str">
        <f>'MadridDatos 1.0'!D140</f>
        <v>33.198.146</v>
      </c>
      <c r="G134">
        <f>'MadridDatos 1.0'!E140</f>
        <v>0</v>
      </c>
    </row>
    <row r="135" spans="1:7" ht="12.75">
      <c r="A135" s="16" t="str">
        <f t="shared" si="4"/>
        <v>4/2010</v>
      </c>
      <c r="B135" s="17">
        <f>IF('MadridDatos 1.0'!B141&lt;&gt;"",IF(B122&lt;&gt;"",_XLL.EDATUM(B122,12),""),"")</f>
        <v>40269</v>
      </c>
      <c r="C135" s="18">
        <f t="shared" si="5"/>
        <v>40298</v>
      </c>
      <c r="D135" t="str">
        <f>'MadridDatos 1.0'!B141</f>
        <v>3.944.453</v>
      </c>
      <c r="E135" t="str">
        <f>'MadridDatos 1.0'!C141</f>
        <v>35.266</v>
      </c>
      <c r="F135" t="str">
        <f>'MadridDatos 1.0'!D141</f>
        <v>31.110.226</v>
      </c>
      <c r="G135">
        <f>'MadridDatos 1.0'!E141</f>
        <v>0</v>
      </c>
    </row>
    <row r="136" spans="1:7" ht="12.75">
      <c r="A136" s="16" t="str">
        <f t="shared" si="4"/>
        <v>5/2010</v>
      </c>
      <c r="B136" s="17">
        <f>IF('MadridDatos 1.0'!B142&lt;&gt;"",IF(B123&lt;&gt;"",_XLL.EDATUM(B123,12),""),"")</f>
        <v>40299</v>
      </c>
      <c r="C136" s="18">
        <f t="shared" si="5"/>
        <v>40329</v>
      </c>
      <c r="D136" t="str">
        <f>'MadridDatos 1.0'!B142</f>
        <v>4.286.735</v>
      </c>
      <c r="E136" t="str">
        <f>'MadridDatos 1.0'!C142</f>
        <v>37.696</v>
      </c>
      <c r="F136" t="str">
        <f>'MadridDatos 1.0'!D142</f>
        <v>31.480.204</v>
      </c>
      <c r="G136">
        <f>'MadridDatos 1.0'!E142</f>
        <v>0</v>
      </c>
    </row>
    <row r="137" spans="1:7" ht="12.75">
      <c r="A137" s="16" t="str">
        <f t="shared" si="4"/>
        <v>6/2010</v>
      </c>
      <c r="B137" s="17">
        <f>IF('MadridDatos 1.0'!B143&lt;&gt;"",IF(B124&lt;&gt;"",_XLL.EDATUM(B124,12),""),"")</f>
        <v>40330</v>
      </c>
      <c r="C137" s="18">
        <f t="shared" si="5"/>
        <v>40359</v>
      </c>
      <c r="D137" t="str">
        <f>'MadridDatos 1.0'!B143</f>
        <v>4.454.577</v>
      </c>
      <c r="E137" t="str">
        <f>'MadridDatos 1.0'!C143</f>
        <v>37.768</v>
      </c>
      <c r="F137" t="str">
        <f>'MadridDatos 1.0'!D143</f>
        <v>29.743.423</v>
      </c>
      <c r="G137">
        <f>'MadridDatos 1.0'!E143</f>
        <v>0</v>
      </c>
    </row>
    <row r="138" spans="1:7" ht="12.75">
      <c r="A138" s="16" t="str">
        <f t="shared" si="4"/>
        <v>7/2010</v>
      </c>
      <c r="B138" s="17">
        <f>IF('MadridDatos 1.0'!B144&lt;&gt;"",IF(B125&lt;&gt;"",_XLL.EDATUM(B125,12),""),"")</f>
        <v>40360</v>
      </c>
      <c r="C138" s="18">
        <f t="shared" si="5"/>
        <v>40390</v>
      </c>
      <c r="D138" t="str">
        <f>'MadridDatos 1.0'!B144</f>
        <v>4.917.365</v>
      </c>
      <c r="E138" t="str">
        <f>'MadridDatos 1.0'!C144</f>
        <v>38.791</v>
      </c>
      <c r="F138" t="str">
        <f>'MadridDatos 1.0'!D144</f>
        <v>30.078.546</v>
      </c>
      <c r="G138">
        <f>'MadridDatos 1.0'!E144</f>
        <v>0</v>
      </c>
    </row>
    <row r="139" spans="1:7" ht="12.75">
      <c r="A139" s="16" t="str">
        <f t="shared" si="4"/>
        <v>8/2010</v>
      </c>
      <c r="B139" s="17">
        <f>IF('MadridDatos 1.0'!B145&lt;&gt;"",IF(B126&lt;&gt;"",_XLL.EDATUM(B126,12),""),"")</f>
        <v>40391</v>
      </c>
      <c r="C139" s="18">
        <f t="shared" si="5"/>
        <v>40421</v>
      </c>
      <c r="D139" t="str">
        <f>'MadridDatos 1.0'!B145</f>
        <v>4.828.932</v>
      </c>
      <c r="E139" t="str">
        <f>'MadridDatos 1.0'!C145</f>
        <v>37.298</v>
      </c>
      <c r="F139" t="str">
        <f>'MadridDatos 1.0'!D145</f>
        <v>27.528.769</v>
      </c>
      <c r="G139">
        <f>'MadridDatos 1.0'!E145</f>
        <v>0</v>
      </c>
    </row>
    <row r="140" spans="1:7" ht="12.75">
      <c r="A140" s="16" t="str">
        <f t="shared" si="4"/>
        <v>9/2010</v>
      </c>
      <c r="B140" s="17">
        <f>IF('MadridDatos 1.0'!B146&lt;&gt;"",IF(B127&lt;&gt;"",_XLL.EDATUM(B127,12),""),"")</f>
        <v>40422</v>
      </c>
      <c r="C140" s="18">
        <f t="shared" si="5"/>
        <v>40451</v>
      </c>
      <c r="D140" t="str">
        <f>'MadridDatos 1.0'!B146</f>
        <v>4.461.264</v>
      </c>
      <c r="E140" t="str">
        <f>'MadridDatos 1.0'!C146</f>
        <v>36.643</v>
      </c>
      <c r="F140" t="str">
        <f>'MadridDatos 1.0'!D146</f>
        <v>29.149.984</v>
      </c>
      <c r="G140">
        <f>'MadridDatos 1.0'!E146</f>
        <v>0</v>
      </c>
    </row>
    <row r="141" spans="1:7" ht="12.75">
      <c r="A141" s="16" t="str">
        <f t="shared" si="4"/>
        <v>10/2010</v>
      </c>
      <c r="B141" s="17">
        <f>IF('MadridDatos 1.0'!B147&lt;&gt;"",IF(B128&lt;&gt;"",_XLL.EDATUM(B128,12),""),"")</f>
        <v>40452</v>
      </c>
      <c r="C141" s="18">
        <f t="shared" si="5"/>
        <v>40482</v>
      </c>
      <c r="D141" t="str">
        <f>'MadridDatos 1.0'!B147</f>
        <v>4.464.371</v>
      </c>
      <c r="E141" t="str">
        <f>'MadridDatos 1.0'!C147</f>
        <v>37.795</v>
      </c>
      <c r="F141" t="str">
        <f>'MadridDatos 1.0'!D147</f>
        <v>35.049.854</v>
      </c>
      <c r="G141">
        <f>'MadridDatos 1.0'!E147</f>
        <v>0</v>
      </c>
    </row>
    <row r="142" spans="1:7" ht="12.75">
      <c r="A142" s="16" t="str">
        <f t="shared" si="4"/>
        <v>11/2010</v>
      </c>
      <c r="B142" s="17">
        <f>IF('MadridDatos 1.0'!B148&lt;&gt;"",IF(B129&lt;&gt;"",_XLL.EDATUM(B129,12),""),"")</f>
        <v>40483</v>
      </c>
      <c r="C142" s="18">
        <f t="shared" si="5"/>
        <v>40512</v>
      </c>
      <c r="D142" t="str">
        <f>'MadridDatos 1.0'!B148</f>
        <v>3.871.293</v>
      </c>
      <c r="E142" t="str">
        <f>'MadridDatos 1.0'!C148</f>
        <v>35.745</v>
      </c>
      <c r="F142" t="str">
        <f>'MadridDatos 1.0'!D148</f>
        <v>34.980.628</v>
      </c>
      <c r="G142">
        <f>'MadridDatos 1.0'!E148</f>
        <v>0</v>
      </c>
    </row>
    <row r="143" spans="1:7" ht="12.75">
      <c r="A143" s="16" t="str">
        <f aca="true" t="shared" si="6" ref="A143:A206">IF(B143&lt;&gt;"",CONCATENATE(MONTH(B143),"/",YEAR(B143)),"")</f>
        <v>12/2010</v>
      </c>
      <c r="B143" s="17">
        <f>IF('MadridDatos 1.0'!B149&lt;&gt;"",IF(B130&lt;&gt;"",_XLL.EDATUM(B130,12),""),"")</f>
        <v>40513</v>
      </c>
      <c r="C143" s="18">
        <f aca="true" t="shared" si="7" ref="C143:C206">IF(B143&lt;&gt;"",_XLL.MONATSENDE(B143,0),"")</f>
        <v>40543</v>
      </c>
      <c r="D143" t="str">
        <f>'MadridDatos 1.0'!B149</f>
        <v>3.601.350</v>
      </c>
      <c r="E143" t="str">
        <f>'MadridDatos 1.0'!C149</f>
        <v>33.192</v>
      </c>
      <c r="F143" t="str">
        <f>'MadridDatos 1.0'!D149</f>
        <v>36.967.786</v>
      </c>
      <c r="G143">
        <f>'MadridDatos 1.0'!E149</f>
        <v>0</v>
      </c>
    </row>
    <row r="144" spans="1:7" ht="12.75">
      <c r="A144" s="16">
        <f t="shared" si="6"/>
      </c>
      <c r="B144" s="17">
        <f>IF('MadridDatos 1.0'!B150&lt;&gt;"",IF(B131&lt;&gt;"",_XLL.EDATUM(B131,12),""),"")</f>
      </c>
      <c r="C144" s="18">
        <f t="shared" si="7"/>
      </c>
      <c r="D144">
        <f>'MadridDatos 1.0'!B150</f>
        <v>0</v>
      </c>
      <c r="E144">
        <f>'MadridDatos 1.0'!C150</f>
        <v>0</v>
      </c>
      <c r="F144">
        <f>'MadridDatos 1.0'!D150</f>
        <v>0</v>
      </c>
      <c r="G144">
        <f>'MadridDatos 1.0'!E150</f>
        <v>0</v>
      </c>
    </row>
    <row r="145" spans="1:7" ht="12.75">
      <c r="A145" s="16" t="str">
        <f t="shared" si="6"/>
        <v>1/2011</v>
      </c>
      <c r="B145" s="17">
        <f>IF('MadridDatos 1.0'!B151&lt;&gt;"",IF(B132&lt;&gt;"",_XLL.EDATUM(B132,12),""),"")</f>
        <v>40544</v>
      </c>
      <c r="C145" s="18">
        <f t="shared" si="7"/>
        <v>40574</v>
      </c>
      <c r="D145" t="str">
        <f>'MadridDatos 1.0'!B151</f>
        <v>3.569.084</v>
      </c>
      <c r="E145" t="str">
        <f>'MadridDatos 1.0'!C151</f>
        <v>34.325</v>
      </c>
      <c r="F145" t="str">
        <f>'MadridDatos 1.0'!D151</f>
        <v>30.520.798</v>
      </c>
      <c r="G145">
        <f>'MadridDatos 1.0'!E151</f>
        <v>0</v>
      </c>
    </row>
    <row r="146" spans="1:7" ht="12.75">
      <c r="A146" s="16" t="str">
        <f t="shared" si="6"/>
        <v>2/2011</v>
      </c>
      <c r="B146" s="17">
        <f>IF('MadridDatos 1.0'!B152&lt;&gt;"",IF(B133&lt;&gt;"",_XLL.EDATUM(B133,12),""),"")</f>
        <v>40575</v>
      </c>
      <c r="C146" s="18">
        <f t="shared" si="7"/>
        <v>40602</v>
      </c>
      <c r="D146" t="str">
        <f>'MadridDatos 1.0'!B152</f>
        <v>3.398.505</v>
      </c>
      <c r="E146" t="str">
        <f>'MadridDatos 1.0'!C152</f>
        <v>32.532</v>
      </c>
      <c r="F146" t="str">
        <f>'MadridDatos 1.0'!D152</f>
        <v>31.973.824</v>
      </c>
      <c r="G146">
        <f>'MadridDatos 1.0'!E152</f>
        <v>0</v>
      </c>
    </row>
    <row r="147" spans="1:7" ht="12.75">
      <c r="A147" s="16" t="str">
        <f t="shared" si="6"/>
        <v>3/2011</v>
      </c>
      <c r="B147" s="17">
        <f>IF('MadridDatos 1.0'!B153&lt;&gt;"",IF(B134&lt;&gt;"",_XLL.EDATUM(B134,12),""),"")</f>
        <v>40603</v>
      </c>
      <c r="C147" s="18">
        <f t="shared" si="7"/>
        <v>40633</v>
      </c>
      <c r="D147" t="str">
        <f>'MadridDatos 1.0'!B153</f>
        <v>4.043.379</v>
      </c>
      <c r="E147" t="str">
        <f>'MadridDatos 1.0'!C153</f>
        <v>36.995</v>
      </c>
      <c r="F147" t="str">
        <f>'MadridDatos 1.0'!D153</f>
        <v>36.050.510</v>
      </c>
      <c r="G147">
        <f>'MadridDatos 1.0'!E153</f>
        <v>0</v>
      </c>
    </row>
    <row r="148" spans="1:7" ht="12.75">
      <c r="A148" s="16" t="str">
        <f t="shared" si="6"/>
        <v>4/2011</v>
      </c>
      <c r="B148" s="17">
        <f>IF('MadridDatos 1.0'!B154&lt;&gt;"",IF(B135&lt;&gt;"",_XLL.EDATUM(B135,12),""),"")</f>
        <v>40634</v>
      </c>
      <c r="C148" s="18">
        <f t="shared" si="7"/>
        <v>40663</v>
      </c>
      <c r="D148" t="str">
        <f>'MadridDatos 1.0'!B154</f>
        <v>4.291.746</v>
      </c>
      <c r="E148" t="str">
        <f>'MadridDatos 1.0'!C154</f>
        <v>36.279</v>
      </c>
      <c r="F148" t="str">
        <f>'MadridDatos 1.0'!D154</f>
        <v>30.612.365</v>
      </c>
      <c r="G148">
        <f>'MadridDatos 1.0'!E154</f>
        <v>0</v>
      </c>
    </row>
    <row r="149" spans="1:7" ht="12.75">
      <c r="A149" s="16" t="str">
        <f t="shared" si="6"/>
        <v>5/2011</v>
      </c>
      <c r="B149" s="17">
        <f>IF('MadridDatos 1.0'!B155&lt;&gt;"",IF(B136&lt;&gt;"",_XLL.EDATUM(B136,12),""),"")</f>
        <v>40664</v>
      </c>
      <c r="C149" s="18">
        <f t="shared" si="7"/>
        <v>40694</v>
      </c>
      <c r="D149" t="str">
        <f>'MadridDatos 1.0'!B155</f>
        <v>4.213.488</v>
      </c>
      <c r="E149" t="str">
        <f>'MadridDatos 1.0'!C155</f>
        <v>37.542</v>
      </c>
      <c r="F149" t="str">
        <f>'MadridDatos 1.0'!D155</f>
        <v>32.943.005</v>
      </c>
      <c r="G149">
        <f>'MadridDatos 1.0'!E155</f>
        <v>0</v>
      </c>
    </row>
    <row r="150" spans="1:7" ht="12.75">
      <c r="A150" s="16" t="str">
        <f t="shared" si="6"/>
        <v>6/2011</v>
      </c>
      <c r="B150" s="17">
        <f>IF('MadridDatos 1.0'!B156&lt;&gt;"",IF(B137&lt;&gt;"",_XLL.EDATUM(B137,12),""),"")</f>
        <v>40695</v>
      </c>
      <c r="C150" s="18">
        <f t="shared" si="7"/>
        <v>40724</v>
      </c>
      <c r="D150" t="str">
        <f>'MadridDatos 1.0'!B156</f>
        <v>4.387.934</v>
      </c>
      <c r="E150" t="str">
        <f>'MadridDatos 1.0'!C156</f>
        <v>37.146</v>
      </c>
      <c r="F150" t="str">
        <f>'MadridDatos 1.0'!D156</f>
        <v>31.575.459</v>
      </c>
      <c r="G150">
        <f>'MadridDatos 1.0'!E156</f>
        <v>0</v>
      </c>
    </row>
    <row r="151" spans="1:7" ht="12.75">
      <c r="A151" s="16" t="str">
        <f t="shared" si="6"/>
        <v>7/2011</v>
      </c>
      <c r="B151" s="17">
        <f>IF('MadridDatos 1.0'!B157&lt;&gt;"",IF(B138&lt;&gt;"",_XLL.EDATUM(B138,12),""),"")</f>
        <v>40725</v>
      </c>
      <c r="C151" s="18">
        <f t="shared" si="7"/>
        <v>40755</v>
      </c>
      <c r="D151" t="str">
        <f>'MadridDatos 1.0'!B157</f>
        <v>4.897.474</v>
      </c>
      <c r="E151" t="str">
        <f>'MadridDatos 1.0'!C157</f>
        <v>38.011</v>
      </c>
      <c r="F151" t="str">
        <f>'MadridDatos 1.0'!D157</f>
        <v>32.922.905</v>
      </c>
      <c r="G151">
        <f>'MadridDatos 1.0'!E157</f>
        <v>0</v>
      </c>
    </row>
    <row r="152" spans="1:7" ht="12.75">
      <c r="A152" s="16" t="str">
        <f t="shared" si="6"/>
        <v>8/2011</v>
      </c>
      <c r="B152" s="17">
        <f>IF('MadridDatos 1.0'!B158&lt;&gt;"",IF(B139&lt;&gt;"",_XLL.EDATUM(B139,12),""),"")</f>
        <v>40756</v>
      </c>
      <c r="C152" s="18">
        <f t="shared" si="7"/>
        <v>40786</v>
      </c>
      <c r="D152" t="str">
        <f>'MadridDatos 1.0'!B158</f>
        <v>4.775.026</v>
      </c>
      <c r="E152" t="str">
        <f>'MadridDatos 1.0'!C158</f>
        <v>36.770</v>
      </c>
      <c r="F152" t="str">
        <f>'MadridDatos 1.0'!D158</f>
        <v>28.217.583</v>
      </c>
      <c r="G152">
        <f>'MadridDatos 1.0'!E158</f>
        <v>0</v>
      </c>
    </row>
    <row r="153" spans="1:7" ht="12.75">
      <c r="A153" s="16" t="str">
        <f t="shared" si="6"/>
        <v>9/2011</v>
      </c>
      <c r="B153" s="17">
        <f>IF('MadridDatos 1.0'!B159&lt;&gt;"",IF(B140&lt;&gt;"",_XLL.EDATUM(B140,12),""),"")</f>
        <v>40787</v>
      </c>
      <c r="C153" s="18">
        <f t="shared" si="7"/>
        <v>40816</v>
      </c>
      <c r="D153" t="str">
        <f>'MadridDatos 1.0'!B159</f>
        <v>4.516.189</v>
      </c>
      <c r="E153" t="str">
        <f>'MadridDatos 1.0'!C159</f>
        <v>37.418</v>
      </c>
      <c r="F153" t="str">
        <f>'MadridDatos 1.0'!D159</f>
        <v>32.676.713</v>
      </c>
      <c r="G153">
        <f>'MadridDatos 1.0'!E159</f>
        <v>0</v>
      </c>
    </row>
    <row r="154" spans="1:7" ht="12.75">
      <c r="A154" s="16" t="str">
        <f t="shared" si="6"/>
        <v>10/2011</v>
      </c>
      <c r="B154" s="17">
        <f>IF('MadridDatos 1.0'!B160&lt;&gt;"",IF(B141&lt;&gt;"",_XLL.EDATUM(B141,12),""),"")</f>
        <v>40817</v>
      </c>
      <c r="C154" s="18">
        <f t="shared" si="7"/>
        <v>40847</v>
      </c>
      <c r="D154" t="str">
        <f>'MadridDatos 1.0'!B160</f>
        <v>4.308.154</v>
      </c>
      <c r="E154" t="str">
        <f>'MadridDatos 1.0'!C160</f>
        <v>36.759</v>
      </c>
      <c r="F154" t="str">
        <f>'MadridDatos 1.0'!D160</f>
        <v>36.218.793</v>
      </c>
      <c r="G154">
        <f>'MadridDatos 1.0'!E160</f>
        <v>0</v>
      </c>
    </row>
    <row r="155" spans="1:7" ht="12.75">
      <c r="A155" s="16" t="str">
        <f t="shared" si="6"/>
        <v>11/2011</v>
      </c>
      <c r="B155" s="17">
        <f>IF('MadridDatos 1.0'!B161&lt;&gt;"",IF(B142&lt;&gt;"",_XLL.EDATUM(B142,12),""),"")</f>
        <v>40848</v>
      </c>
      <c r="C155" s="18">
        <f t="shared" si="7"/>
        <v>40877</v>
      </c>
      <c r="D155" t="str">
        <f>'MadridDatos 1.0'!B161</f>
        <v>3.635.020</v>
      </c>
      <c r="E155" t="str">
        <f>'MadridDatos 1.0'!C161</f>
        <v>33.149</v>
      </c>
      <c r="F155" t="str">
        <f>'MadridDatos 1.0'!D161</f>
        <v>34.180.420</v>
      </c>
      <c r="G155">
        <f>'MadridDatos 1.0'!E161</f>
        <v>0</v>
      </c>
    </row>
    <row r="156" spans="1:7" ht="12.75">
      <c r="A156" s="16" t="str">
        <f t="shared" si="6"/>
        <v>12/2011</v>
      </c>
      <c r="B156" s="17">
        <f>IF('MadridDatos 1.0'!B162&lt;&gt;"",IF(B143&lt;&gt;"",_XLL.EDATUM(B143,12),""),"")</f>
        <v>40878</v>
      </c>
      <c r="C156" s="18">
        <f t="shared" si="7"/>
        <v>40908</v>
      </c>
      <c r="D156" t="str">
        <f>'MadridDatos 1.0'!B162</f>
        <v>3.626.513</v>
      </c>
      <c r="E156" t="str">
        <f>'MadridDatos 1.0'!C162</f>
        <v>32.455</v>
      </c>
      <c r="F156" t="str">
        <f>'MadridDatos 1.0'!D162</f>
        <v>35.538.268</v>
      </c>
      <c r="G156">
        <f>'MadridDatos 1.0'!E162</f>
        <v>0</v>
      </c>
    </row>
    <row r="157" spans="1:7" ht="12.75">
      <c r="A157" s="16">
        <f t="shared" si="6"/>
      </c>
      <c r="B157" s="17">
        <f>IF('MadridDatos 1.0'!B163&lt;&gt;"",IF(B144&lt;&gt;"",_XLL.EDATUM(B144,12),""),"")</f>
      </c>
      <c r="C157" s="18">
        <f t="shared" si="7"/>
      </c>
      <c r="D157">
        <f>'MadridDatos 1.0'!B163</f>
        <v>0</v>
      </c>
      <c r="E157">
        <f>'MadridDatos 1.0'!C163</f>
        <v>0</v>
      </c>
      <c r="F157">
        <f>'MadridDatos 1.0'!D163</f>
        <v>0</v>
      </c>
      <c r="G157">
        <f>'MadridDatos 1.0'!E163</f>
        <v>0</v>
      </c>
    </row>
    <row r="158" spans="1:7" ht="12.75">
      <c r="A158" s="16" t="str">
        <f t="shared" si="6"/>
        <v>1/2012</v>
      </c>
      <c r="B158" s="17">
        <f>IF('MadridDatos 1.0'!B164&lt;&gt;"",IF(B145&lt;&gt;"",_XLL.EDATUM(B145,12),""),"")</f>
        <v>40909</v>
      </c>
      <c r="C158" s="18">
        <f t="shared" si="7"/>
        <v>40939</v>
      </c>
      <c r="D158" t="str">
        <f>'MadridDatos 1.0'!B164</f>
        <v>3.344.167</v>
      </c>
      <c r="E158" t="str">
        <f>'MadridDatos 1.0'!C164</f>
        <v>30.972</v>
      </c>
      <c r="F158" t="str">
        <f>'MadridDatos 1.0'!D164</f>
        <v>28.640.317</v>
      </c>
      <c r="G158">
        <f>'MadridDatos 1.0'!E164</f>
        <v>0</v>
      </c>
    </row>
    <row r="159" spans="1:7" ht="12.75">
      <c r="A159" s="16" t="str">
        <f t="shared" si="6"/>
        <v>2/2012</v>
      </c>
      <c r="B159" s="17">
        <f>IF('MadridDatos 1.0'!B165&lt;&gt;"",IF(B146&lt;&gt;"",_XLL.EDATUM(B146,12),""),"")</f>
        <v>40940</v>
      </c>
      <c r="C159" s="18">
        <f t="shared" si="7"/>
        <v>40968</v>
      </c>
      <c r="D159" t="str">
        <f>'MadridDatos 1.0'!B165</f>
        <v>3.147.281</v>
      </c>
      <c r="E159" t="str">
        <f>'MadridDatos 1.0'!C165</f>
        <v>28.569</v>
      </c>
      <c r="F159" t="str">
        <f>'MadridDatos 1.0'!D165</f>
        <v>28.583.419</v>
      </c>
      <c r="G159">
        <f>'MadridDatos 1.0'!E165</f>
        <v>0</v>
      </c>
    </row>
    <row r="160" spans="1:7" ht="12.75">
      <c r="A160" s="16" t="str">
        <f t="shared" si="6"/>
        <v>3/2012</v>
      </c>
      <c r="B160" s="17">
        <f>IF('MadridDatos 1.0'!B166&lt;&gt;"",IF(B147&lt;&gt;"",_XLL.EDATUM(B147,12),""),"")</f>
        <v>40969</v>
      </c>
      <c r="C160" s="18">
        <f t="shared" si="7"/>
        <v>40999</v>
      </c>
      <c r="D160" t="str">
        <f>'MadridDatos 1.0'!B166</f>
        <v>3.687.494</v>
      </c>
      <c r="E160" t="str">
        <f>'MadridDatos 1.0'!C166</f>
        <v>31.657</v>
      </c>
      <c r="F160" t="str">
        <f>'MadridDatos 1.0'!D166</f>
        <v>32.513.382</v>
      </c>
      <c r="G160">
        <f>'MadridDatos 1.0'!E166</f>
        <v>0</v>
      </c>
    </row>
    <row r="161" spans="1:7" ht="12.75">
      <c r="A161" s="16" t="str">
        <f t="shared" si="6"/>
        <v>4/2012</v>
      </c>
      <c r="B161" s="17">
        <f>IF('MadridDatos 1.0'!B167&lt;&gt;"",IF(B148&lt;&gt;"",_XLL.EDATUM(B148,12),""),"")</f>
        <v>41000</v>
      </c>
      <c r="C161" s="18">
        <f t="shared" si="7"/>
        <v>41029</v>
      </c>
      <c r="D161" t="str">
        <f>'MadridDatos 1.0'!B167</f>
        <v>3.870.983</v>
      </c>
      <c r="E161" t="str">
        <f>'MadridDatos 1.0'!C167</f>
        <v>30.622</v>
      </c>
      <c r="F161" t="str">
        <f>'MadridDatos 1.0'!D167</f>
        <v>28.590.475</v>
      </c>
      <c r="G161">
        <f>'MadridDatos 1.0'!E167</f>
        <v>0</v>
      </c>
    </row>
    <row r="162" spans="1:7" ht="12.75">
      <c r="A162" s="16" t="str">
        <f t="shared" si="6"/>
        <v>5/2012</v>
      </c>
      <c r="B162" s="17">
        <f>IF('MadridDatos 1.0'!B168&lt;&gt;"",IF(B149&lt;&gt;"",_XLL.EDATUM(B149,12),""),"")</f>
        <v>41030</v>
      </c>
      <c r="C162" s="18">
        <f t="shared" si="7"/>
        <v>41060</v>
      </c>
      <c r="D162" t="str">
        <f>'MadridDatos 1.0'!B168</f>
        <v>3.965.471</v>
      </c>
      <c r="E162" t="str">
        <f>'MadridDatos 1.0'!C168</f>
        <v>33.454</v>
      </c>
      <c r="F162" t="str">
        <f>'MadridDatos 1.0'!D168</f>
        <v>29.150.934</v>
      </c>
      <c r="G162">
        <f>'MadridDatos 1.0'!E168</f>
        <v>0</v>
      </c>
    </row>
    <row r="163" spans="1:7" ht="12.75">
      <c r="A163" s="16" t="str">
        <f t="shared" si="6"/>
        <v>6/2012</v>
      </c>
      <c r="B163" s="17">
        <f>IF('MadridDatos 1.0'!B169&lt;&gt;"",IF(B150&lt;&gt;"",_XLL.EDATUM(B150,12),""),"")</f>
        <v>41061</v>
      </c>
      <c r="C163" s="18">
        <f t="shared" si="7"/>
        <v>41090</v>
      </c>
      <c r="D163" t="str">
        <f>'MadridDatos 1.0'!B169</f>
        <v>4.161.523</v>
      </c>
      <c r="E163" t="str">
        <f>'MadridDatos 1.0'!C169</f>
        <v>32.962</v>
      </c>
      <c r="F163" t="str">
        <f>'MadridDatos 1.0'!D169</f>
        <v>28.869.096</v>
      </c>
      <c r="G163">
        <f>'MadridDatos 1.0'!E169</f>
        <v>0</v>
      </c>
    </row>
    <row r="164" spans="1:7" ht="12.75">
      <c r="A164" s="16" t="str">
        <f t="shared" si="6"/>
        <v>7/2012</v>
      </c>
      <c r="B164" s="17">
        <f>IF('MadridDatos 1.0'!B170&lt;&gt;"",IF(B151&lt;&gt;"",_XLL.EDATUM(B151,12),""),"")</f>
        <v>41091</v>
      </c>
      <c r="C164" s="18">
        <f t="shared" si="7"/>
        <v>41121</v>
      </c>
      <c r="D164" t="str">
        <f>'MadridDatos 1.0'!B170</f>
        <v>4.532.651</v>
      </c>
      <c r="E164" t="str">
        <f>'MadridDatos 1.0'!C170</f>
        <v>33.767</v>
      </c>
      <c r="F164" t="str">
        <f>'MadridDatos 1.0'!D170</f>
        <v>29.670.091</v>
      </c>
      <c r="G164">
        <f>'MadridDatos 1.0'!E170</f>
        <v>0</v>
      </c>
    </row>
    <row r="165" spans="1:7" ht="12.75">
      <c r="A165" s="16" t="str">
        <f t="shared" si="6"/>
        <v>8/2012</v>
      </c>
      <c r="B165" s="17">
        <f>IF('MadridDatos 1.0'!B171&lt;&gt;"",IF(B152&lt;&gt;"",_XLL.EDATUM(B152,12),""),"")</f>
        <v>41122</v>
      </c>
      <c r="C165" s="18">
        <f t="shared" si="7"/>
        <v>41152</v>
      </c>
      <c r="D165" t="str">
        <f>'MadridDatos 1.0'!B171</f>
        <v>4.305.470</v>
      </c>
      <c r="E165" t="str">
        <f>'MadridDatos 1.0'!C171</f>
        <v>32.182</v>
      </c>
      <c r="F165" t="str">
        <f>'MadridDatos 1.0'!D171</f>
        <v>28.068.901</v>
      </c>
      <c r="G165">
        <f>'MadridDatos 1.0'!E171</f>
        <v>0</v>
      </c>
    </row>
    <row r="166" spans="1:7" ht="12.75">
      <c r="A166" s="16" t="str">
        <f t="shared" si="6"/>
        <v>9/2012</v>
      </c>
      <c r="B166" s="17">
        <f>IF('MadridDatos 1.0'!B172&lt;&gt;"",IF(B153&lt;&gt;"",_XLL.EDATUM(B153,12),""),"")</f>
        <v>41153</v>
      </c>
      <c r="C166" s="18">
        <f t="shared" si="7"/>
        <v>41182</v>
      </c>
      <c r="D166" t="str">
        <f>'MadridDatos 1.0'!B172</f>
        <v>4.085.844</v>
      </c>
      <c r="E166" t="str">
        <f>'MadridDatos 1.0'!C172</f>
        <v>32.291</v>
      </c>
      <c r="F166" t="str">
        <f>'MadridDatos 1.0'!D172</f>
        <v>29.054.773</v>
      </c>
      <c r="G166">
        <f>'MadridDatos 1.0'!E172</f>
        <v>0</v>
      </c>
    </row>
    <row r="167" spans="1:7" ht="12.75">
      <c r="A167" s="16" t="str">
        <f t="shared" si="6"/>
        <v>10/2012</v>
      </c>
      <c r="B167" s="17">
        <f>IF('MadridDatos 1.0'!B173&lt;&gt;"",IF(B154&lt;&gt;"",_XLL.EDATUM(B154,12),""),"")</f>
        <v>41183</v>
      </c>
      <c r="C167" s="18">
        <f t="shared" si="7"/>
        <v>41213</v>
      </c>
      <c r="D167" t="str">
        <f>'MadridDatos 1.0'!B173</f>
        <v>3.869.241</v>
      </c>
      <c r="E167" t="str">
        <f>'MadridDatos 1.0'!C173</f>
        <v>32.384</v>
      </c>
      <c r="F167" t="str">
        <f>'MadridDatos 1.0'!D173</f>
        <v>32.306.455</v>
      </c>
      <c r="G167">
        <f>'MadridDatos 1.0'!E173</f>
        <v>0</v>
      </c>
    </row>
    <row r="168" spans="1:7" ht="12.75">
      <c r="A168" s="16" t="str">
        <f t="shared" si="6"/>
        <v>11/2012</v>
      </c>
      <c r="B168" s="17">
        <f>IF('MadridDatos 1.0'!B174&lt;&gt;"",IF(B155&lt;&gt;"",_XLL.EDATUM(B155,12),""),"")</f>
        <v>41214</v>
      </c>
      <c r="C168" s="18">
        <f t="shared" si="7"/>
        <v>41243</v>
      </c>
      <c r="D168" t="str">
        <f>'MadridDatos 1.0'!B174</f>
        <v>3.151.882</v>
      </c>
      <c r="E168" t="str">
        <f>'MadridDatos 1.0'!C174</f>
        <v>27.541</v>
      </c>
      <c r="F168" t="str">
        <f>'MadridDatos 1.0'!D174</f>
        <v>31.680.435</v>
      </c>
      <c r="G168">
        <f>'MadridDatos 1.0'!E174</f>
        <v>0</v>
      </c>
    </row>
    <row r="169" spans="1:7" ht="12.75">
      <c r="A169" s="16" t="str">
        <f t="shared" si="6"/>
        <v>12/2012</v>
      </c>
      <c r="B169" s="17">
        <f>IF('MadridDatos 1.0'!B175&lt;&gt;"",IF(B156&lt;&gt;"",_XLL.EDATUM(B156,12),""),"")</f>
        <v>41244</v>
      </c>
      <c r="C169" s="18">
        <f t="shared" si="7"/>
        <v>41274</v>
      </c>
      <c r="D169" t="str">
        <f>'MadridDatos 1.0'!B175</f>
        <v>3.073.007</v>
      </c>
      <c r="E169" t="str">
        <f>'MadridDatos 1.0'!C175</f>
        <v>26.784</v>
      </c>
      <c r="F169" t="str">
        <f>'MadridDatos 1.0'!D175</f>
        <v>32.233.877</v>
      </c>
      <c r="G169">
        <f>'MadridDatos 1.0'!E175</f>
        <v>0</v>
      </c>
    </row>
    <row r="170" spans="1:7" ht="12.75">
      <c r="A170" s="16">
        <f t="shared" si="6"/>
      </c>
      <c r="B170" s="17">
        <f>IF('MadridDatos 1.0'!B176&lt;&gt;"",IF(B157&lt;&gt;"",_XLL.EDATUM(B157,12),""),"")</f>
      </c>
      <c r="C170" s="18">
        <f t="shared" si="7"/>
      </c>
      <c r="D170">
        <f>'MadridDatos 1.0'!B176</f>
        <v>0</v>
      </c>
      <c r="E170">
        <f>'MadridDatos 1.0'!C176</f>
        <v>0</v>
      </c>
      <c r="F170">
        <f>'MadridDatos 1.0'!D176</f>
        <v>0</v>
      </c>
      <c r="G170">
        <f>'MadridDatos 1.0'!E176</f>
        <v>0</v>
      </c>
    </row>
    <row r="171" spans="1:7" ht="12.75">
      <c r="A171" s="16" t="str">
        <f t="shared" si="6"/>
        <v>1/2013</v>
      </c>
      <c r="B171" s="17">
        <f>IF('MadridDatos 1.0'!B177&lt;&gt;"",IF(B158&lt;&gt;"",_XLL.EDATUM(B158,12),""),"")</f>
        <v>41275</v>
      </c>
      <c r="C171" s="18">
        <f t="shared" si="7"/>
        <v>41305</v>
      </c>
      <c r="D171" t="str">
        <f>'MadridDatos 1.0'!B177</f>
        <v>2.909.725</v>
      </c>
      <c r="E171" t="str">
        <f>'MadridDatos 1.0'!C177</f>
        <v>26.414</v>
      </c>
      <c r="F171" t="str">
        <f>'MadridDatos 1.0'!D177</f>
        <v>26.667.085</v>
      </c>
      <c r="G171">
        <f>'MadridDatos 1.0'!E177</f>
        <v>0</v>
      </c>
    </row>
    <row r="172" spans="1:7" ht="12.75">
      <c r="A172" s="16" t="str">
        <f t="shared" si="6"/>
        <v>2/2013</v>
      </c>
      <c r="B172" s="17">
        <f>IF('MadridDatos 1.0'!B178&lt;&gt;"",IF(B159&lt;&gt;"",_XLL.EDATUM(B159,12),""),"")</f>
        <v>41306</v>
      </c>
      <c r="C172" s="18">
        <f t="shared" si="7"/>
        <v>41333</v>
      </c>
      <c r="D172" t="str">
        <f>'MadridDatos 1.0'!B178</f>
        <v>2.636.544</v>
      </c>
      <c r="E172" t="str">
        <f>'MadridDatos 1.0'!C178</f>
        <v>24.057</v>
      </c>
      <c r="F172" t="str">
        <f>'MadridDatos 1.0'!D178</f>
        <v>25.861.083</v>
      </c>
      <c r="G172">
        <f>'MadridDatos 1.0'!E178</f>
        <v>0</v>
      </c>
    </row>
    <row r="173" spans="1:7" ht="12.75">
      <c r="A173" s="16" t="str">
        <f t="shared" si="6"/>
        <v>3/2013</v>
      </c>
      <c r="B173" s="17">
        <f>IF('MadridDatos 1.0'!B179&lt;&gt;"",IF(B160&lt;&gt;"",_XLL.EDATUM(B160,12),""),"")</f>
        <v>41334</v>
      </c>
      <c r="C173" s="18">
        <f t="shared" si="7"/>
        <v>41364</v>
      </c>
      <c r="D173" t="str">
        <f>'MadridDatos 1.0'!B179</f>
        <v>3.173.020</v>
      </c>
      <c r="E173" t="str">
        <f>'MadridDatos 1.0'!C179</f>
        <v>26.996</v>
      </c>
      <c r="F173" t="str">
        <f>'MadridDatos 1.0'!D179</f>
        <v>28.895.300</v>
      </c>
      <c r="G173">
        <f>'MadridDatos 1.0'!E179</f>
        <v>0</v>
      </c>
    </row>
    <row r="174" spans="1:7" ht="12.75">
      <c r="A174" s="16" t="str">
        <f t="shared" si="6"/>
        <v>4/2013</v>
      </c>
      <c r="B174" s="17">
        <f>IF('MadridDatos 1.0'!B180&lt;&gt;"",IF(B161&lt;&gt;"",_XLL.EDATUM(B161,12),""),"")</f>
        <v>41365</v>
      </c>
      <c r="C174" s="18">
        <f t="shared" si="7"/>
        <v>41394</v>
      </c>
      <c r="D174" t="str">
        <f>'MadridDatos 1.0'!B180</f>
        <v>3.248.353</v>
      </c>
      <c r="E174" t="str">
        <f>'MadridDatos 1.0'!C180</f>
        <v>28.090</v>
      </c>
      <c r="F174" t="str">
        <f>'MadridDatos 1.0'!D180</f>
        <v>28.885.542</v>
      </c>
      <c r="G174">
        <f>'MadridDatos 1.0'!E180</f>
        <v>0</v>
      </c>
    </row>
    <row r="175" spans="1:7" ht="12.75">
      <c r="A175" s="16" t="str">
        <f t="shared" si="6"/>
        <v>5/2013</v>
      </c>
      <c r="B175" s="17">
        <f>IF('MadridDatos 1.0'!B181&lt;&gt;"",IF(B162&lt;&gt;"",_XLL.EDATUM(B162,12),""),"")</f>
        <v>41395</v>
      </c>
      <c r="C175" s="18">
        <f t="shared" si="7"/>
        <v>41425</v>
      </c>
      <c r="D175" t="str">
        <f>'MadridDatos 1.0'!B181</f>
        <v>3.405.450</v>
      </c>
      <c r="E175" t="str">
        <f>'MadridDatos 1.0'!C181</f>
        <v>29.361</v>
      </c>
      <c r="F175" t="str">
        <f>'MadridDatos 1.0'!D181</f>
        <v>27.933.779</v>
      </c>
      <c r="G175">
        <f>'MadridDatos 1.0'!E181</f>
        <v>0</v>
      </c>
    </row>
    <row r="176" spans="1:7" ht="12.75">
      <c r="A176" s="16" t="str">
        <f t="shared" si="6"/>
        <v>6/2013</v>
      </c>
      <c r="B176" s="17">
        <f>IF('MadridDatos 1.0'!B182&lt;&gt;"",IF(B163&lt;&gt;"",_XLL.EDATUM(B163,12),""),"")</f>
        <v>41426</v>
      </c>
      <c r="C176" s="18">
        <f t="shared" si="7"/>
        <v>41455</v>
      </c>
      <c r="D176" t="str">
        <f>'MadridDatos 1.0'!B182</f>
        <v>3.538.604</v>
      </c>
      <c r="E176" t="str">
        <f>'MadridDatos 1.0'!C182</f>
        <v>28.523</v>
      </c>
      <c r="F176" t="str">
        <f>'MadridDatos 1.0'!D182</f>
        <v>27.287.183</v>
      </c>
      <c r="G176">
        <f>'MadridDatos 1.0'!E182</f>
        <v>0</v>
      </c>
    </row>
    <row r="177" spans="1:7" ht="12.75">
      <c r="A177" s="16" t="str">
        <f t="shared" si="6"/>
        <v>7/2013</v>
      </c>
      <c r="B177" s="17">
        <f>IF('MadridDatos 1.0'!B183&lt;&gt;"",IF(B164&lt;&gt;"",_XLL.EDATUM(B164,12),""),"")</f>
        <v>41456</v>
      </c>
      <c r="C177" s="18">
        <f t="shared" si="7"/>
        <v>41486</v>
      </c>
      <c r="D177" t="str">
        <f>'MadridDatos 1.0'!B183</f>
        <v>3.879.548</v>
      </c>
      <c r="E177" t="str">
        <f>'MadridDatos 1.0'!C183</f>
        <v>30.232</v>
      </c>
      <c r="F177" t="str">
        <f>'MadridDatos 1.0'!D183</f>
        <v>28.473.416</v>
      </c>
      <c r="G177">
        <f>'MadridDatos 1.0'!E183</f>
        <v>0</v>
      </c>
    </row>
    <row r="178" spans="1:7" ht="12.75">
      <c r="A178" s="16" t="str">
        <f t="shared" si="6"/>
        <v>8/2013</v>
      </c>
      <c r="B178" s="17">
        <f>IF('MadridDatos 1.0'!B184&lt;&gt;"",IF(B165&lt;&gt;"",_XLL.EDATUM(B165,12),""),"")</f>
        <v>41487</v>
      </c>
      <c r="C178" s="18">
        <f t="shared" si="7"/>
        <v>41517</v>
      </c>
      <c r="D178" t="str">
        <f>'MadridDatos 1.0'!B184</f>
        <v>3.801.929</v>
      </c>
      <c r="E178" t="str">
        <f>'MadridDatos 1.0'!C184</f>
        <v>28.695</v>
      </c>
      <c r="F178" t="str">
        <f>'MadridDatos 1.0'!D184</f>
        <v>26.008.969</v>
      </c>
      <c r="G178">
        <f>'MadridDatos 1.0'!E184</f>
        <v>0</v>
      </c>
    </row>
    <row r="179" spans="1:7" ht="12.75">
      <c r="A179" s="16" t="str">
        <f t="shared" si="6"/>
        <v>9/2013</v>
      </c>
      <c r="B179" s="17">
        <f>IF('MadridDatos 1.0'!B185&lt;&gt;"",IF(B166&lt;&gt;"",_XLL.EDATUM(B166,12),""),"")</f>
        <v>41518</v>
      </c>
      <c r="C179" s="18">
        <f t="shared" si="7"/>
        <v>41547</v>
      </c>
      <c r="D179" t="str">
        <f>'MadridDatos 1.0'!B185</f>
        <v>3.615.010</v>
      </c>
      <c r="E179" t="str">
        <f>'MadridDatos 1.0'!C185</f>
        <v>28.969</v>
      </c>
      <c r="F179" t="str">
        <f>'MadridDatos 1.0'!D185</f>
        <v>26.612.665</v>
      </c>
      <c r="G179">
        <f>'MadridDatos 1.0'!E185</f>
        <v>0</v>
      </c>
    </row>
    <row r="180" spans="1:7" ht="12.75">
      <c r="A180" s="16" t="str">
        <f t="shared" si="6"/>
        <v>10/2013</v>
      </c>
      <c r="B180" s="17">
        <f>IF('MadridDatos 1.0'!B186&lt;&gt;"",IF(B167&lt;&gt;"",_XLL.EDATUM(B167,12),""),"")</f>
        <v>41548</v>
      </c>
      <c r="C180" s="18">
        <f t="shared" si="7"/>
        <v>41578</v>
      </c>
      <c r="D180" t="str">
        <f>'MadridDatos 1.0'!B186</f>
        <v>3.490.462</v>
      </c>
      <c r="E180" t="str">
        <f>'MadridDatos 1.0'!C186</f>
        <v>29.167</v>
      </c>
      <c r="F180" t="str">
        <f>'MadridDatos 1.0'!D186</f>
        <v>32.864.879</v>
      </c>
      <c r="G180">
        <f>'MadridDatos 1.0'!E186</f>
        <v>0</v>
      </c>
    </row>
    <row r="181" spans="1:7" ht="12.75">
      <c r="A181" s="16" t="str">
        <f t="shared" si="6"/>
        <v>11/2013</v>
      </c>
      <c r="B181" s="17">
        <f>IF('MadridDatos 1.0'!B187&lt;&gt;"",IF(B168&lt;&gt;"",_XLL.EDATUM(B168,12),""),"")</f>
        <v>41579</v>
      </c>
      <c r="C181" s="18">
        <f t="shared" si="7"/>
        <v>41608</v>
      </c>
      <c r="D181" t="str">
        <f>'MadridDatos 1.0'!B187</f>
        <v>2.983.385</v>
      </c>
      <c r="E181" t="str">
        <f>'MadridDatos 1.0'!C187</f>
        <v>26.481</v>
      </c>
      <c r="F181" t="str">
        <f>'MadridDatos 1.0'!D187</f>
        <v>32.407.282</v>
      </c>
      <c r="G181">
        <f>'MadridDatos 1.0'!E187</f>
        <v>0</v>
      </c>
    </row>
    <row r="182" spans="1:7" ht="12.75">
      <c r="A182" s="16" t="str">
        <f t="shared" si="6"/>
        <v>12/2013</v>
      </c>
      <c r="B182" s="17">
        <f>IF('MadridDatos 1.0'!B188&lt;&gt;"",IF(B169&lt;&gt;"",_XLL.EDATUM(B169,12),""),"")</f>
        <v>41609</v>
      </c>
      <c r="C182" s="18">
        <f t="shared" si="7"/>
        <v>41639</v>
      </c>
      <c r="D182" t="str">
        <f>'MadridDatos 1.0'!B188</f>
        <v>3.046.997</v>
      </c>
      <c r="E182" t="str">
        <f>'MadridDatos 1.0'!C188</f>
        <v>26.080</v>
      </c>
      <c r="F182" t="str">
        <f>'MadridDatos 1.0'!D188</f>
        <v>33.904.906</v>
      </c>
      <c r="G182">
        <f>'MadridDatos 1.0'!E188</f>
        <v>0</v>
      </c>
    </row>
    <row r="183" spans="1:7" ht="12.75">
      <c r="A183" s="16">
        <f t="shared" si="6"/>
      </c>
      <c r="B183" s="17">
        <f>IF('MadridDatos 1.0'!B189&lt;&gt;"",IF(B170&lt;&gt;"",_XLL.EDATUM(B170,12),""),"")</f>
      </c>
      <c r="C183" s="18">
        <f t="shared" si="7"/>
      </c>
      <c r="D183">
        <f>'MadridDatos 1.0'!B189</f>
        <v>0</v>
      </c>
      <c r="E183">
        <f>'MadridDatos 1.0'!C189</f>
        <v>0</v>
      </c>
      <c r="F183">
        <f>'MadridDatos 1.0'!D189</f>
        <v>0</v>
      </c>
      <c r="G183">
        <f>'MadridDatos 1.0'!E189</f>
        <v>0</v>
      </c>
    </row>
    <row r="184" spans="1:7" ht="12.75">
      <c r="A184" s="16" t="str">
        <f t="shared" si="6"/>
        <v>1/2014</v>
      </c>
      <c r="B184" s="17">
        <f>IF('MadridDatos 1.0'!B190&lt;&gt;"",IF(B171&lt;&gt;"",_XLL.EDATUM(B171,12),""),"")</f>
        <v>41640</v>
      </c>
      <c r="C184" s="18">
        <f t="shared" si="7"/>
        <v>41670</v>
      </c>
      <c r="D184" t="str">
        <f>'MadridDatos 1.0'!B190</f>
        <v>2.869.248</v>
      </c>
      <c r="E184" t="str">
        <f>'MadridDatos 1.0'!C190</f>
        <v>25.797</v>
      </c>
      <c r="F184" t="str">
        <f>'MadridDatos 1.0'!D190</f>
        <v>28.555.691</v>
      </c>
      <c r="G184">
        <f>'MadridDatos 1.0'!E190</f>
        <v>0</v>
      </c>
    </row>
    <row r="185" spans="1:7" ht="12.75">
      <c r="A185" s="16" t="str">
        <f t="shared" si="6"/>
        <v>2/2014</v>
      </c>
      <c r="B185" s="17">
        <f>IF('MadridDatos 1.0'!B191&lt;&gt;"",IF(B172&lt;&gt;"",_XLL.EDATUM(B172,12),""),"")</f>
        <v>41671</v>
      </c>
      <c r="C185" s="18">
        <f t="shared" si="7"/>
        <v>41698</v>
      </c>
      <c r="D185" t="str">
        <f>'MadridDatos 1.0'!B191</f>
        <v>2.677.768</v>
      </c>
      <c r="E185" t="str">
        <f>'MadridDatos 1.0'!C191</f>
        <v>23.973</v>
      </c>
      <c r="F185" t="str">
        <f>'MadridDatos 1.0'!D191</f>
        <v>28.754.453</v>
      </c>
      <c r="G185">
        <f>'MadridDatos 1.0'!E191</f>
        <v>0</v>
      </c>
    </row>
    <row r="186" spans="1:7" ht="12.75">
      <c r="A186" s="16" t="str">
        <f t="shared" si="6"/>
        <v>3/2014</v>
      </c>
      <c r="B186" s="17">
        <f>IF('MadridDatos 1.0'!B192&lt;&gt;"",IF(B173&lt;&gt;"",_XLL.EDATUM(B173,12),""),"")</f>
        <v>41699</v>
      </c>
      <c r="C186" s="18">
        <f t="shared" si="7"/>
        <v>41729</v>
      </c>
      <c r="D186" t="str">
        <f>'MadridDatos 1.0'!B192</f>
        <v>3.224.917</v>
      </c>
      <c r="E186" t="str">
        <f>'MadridDatos 1.0'!C192</f>
        <v>27.572</v>
      </c>
      <c r="F186" t="str">
        <f>'MadridDatos 1.0'!D192</f>
        <v>32.485.271</v>
      </c>
      <c r="G186">
        <f>'MadridDatos 1.0'!E192</f>
        <v>0</v>
      </c>
    </row>
    <row r="187" spans="1:7" ht="12.75">
      <c r="A187" s="16" t="str">
        <f t="shared" si="6"/>
        <v>4/2014</v>
      </c>
      <c r="B187" s="17">
        <f>IF('MadridDatos 1.0'!B193&lt;&gt;"",IF(B174&lt;&gt;"",_XLL.EDATUM(B174,12),""),"")</f>
        <v>41730</v>
      </c>
      <c r="C187" s="18">
        <f t="shared" si="7"/>
        <v>41759</v>
      </c>
      <c r="D187" t="str">
        <f>'MadridDatos 1.0'!B193</f>
        <v>3.491.800</v>
      </c>
      <c r="E187" t="str">
        <f>'MadridDatos 1.0'!C193</f>
        <v>28.514</v>
      </c>
      <c r="F187" t="str">
        <f>'MadridDatos 1.0'!D193</f>
        <v>28.187.910</v>
      </c>
      <c r="G187">
        <f>'MadridDatos 1.0'!E193</f>
        <v>0</v>
      </c>
    </row>
    <row r="188" spans="1:7" ht="12.75">
      <c r="A188" s="16" t="str">
        <f t="shared" si="6"/>
        <v>5/2014</v>
      </c>
      <c r="B188" s="17">
        <f>IF('MadridDatos 1.0'!B194&lt;&gt;"",IF(B175&lt;&gt;"",_XLL.EDATUM(B175,12),""),"")</f>
        <v>41760</v>
      </c>
      <c r="C188" s="18">
        <f t="shared" si="7"/>
        <v>41790</v>
      </c>
      <c r="D188" t="str">
        <f>'MadridDatos 1.0'!B194</f>
        <v>3.544.659</v>
      </c>
      <c r="E188" t="str">
        <f>'MadridDatos 1.0'!C194</f>
        <v>29.936</v>
      </c>
      <c r="F188" t="str">
        <f>'MadridDatos 1.0'!D194</f>
        <v>29.821.750</v>
      </c>
      <c r="G188">
        <f>'MadridDatos 1.0'!E194</f>
        <v>0</v>
      </c>
    </row>
    <row r="189" spans="1:7" ht="12.75">
      <c r="A189" s="16" t="str">
        <f t="shared" si="6"/>
        <v>6/2014</v>
      </c>
      <c r="B189" s="17">
        <f>IF('MadridDatos 1.0'!B195&lt;&gt;"",IF(B176&lt;&gt;"",_XLL.EDATUM(B176,12),""),"")</f>
        <v>41791</v>
      </c>
      <c r="C189" s="18">
        <f t="shared" si="7"/>
        <v>41820</v>
      </c>
      <c r="D189" t="str">
        <f>'MadridDatos 1.0'!B195</f>
        <v>3.719.337</v>
      </c>
      <c r="E189" t="str">
        <f>'MadridDatos 1.0'!C195</f>
        <v>30.088</v>
      </c>
      <c r="F189" t="str">
        <f>'MadridDatos 1.0'!D195</f>
        <v>28.406.700</v>
      </c>
      <c r="G189">
        <f>'MadridDatos 1.0'!E195</f>
        <v>0</v>
      </c>
    </row>
    <row r="190" spans="1:7" ht="12.75">
      <c r="A190" s="16" t="str">
        <f t="shared" si="6"/>
        <v>7/2014</v>
      </c>
      <c r="B190" s="17">
        <f>IF('MadridDatos 1.0'!B196&lt;&gt;"",IF(B177&lt;&gt;"",_XLL.EDATUM(B177,12),""),"")</f>
        <v>41821</v>
      </c>
      <c r="C190" s="18">
        <f t="shared" si="7"/>
        <v>41851</v>
      </c>
      <c r="D190" t="str">
        <f>'MadridDatos 1.0'!B196</f>
        <v>4.065.416</v>
      </c>
      <c r="E190" t="str">
        <f>'MadridDatos 1.0'!C196</f>
        <v>31.330</v>
      </c>
      <c r="F190" t="str">
        <f>'MadridDatos 1.0'!D196</f>
        <v>31.568.153</v>
      </c>
      <c r="G190">
        <f>'MadridDatos 1.0'!E196</f>
        <v>0</v>
      </c>
    </row>
    <row r="191" spans="1:7" ht="12.75">
      <c r="A191" s="16" t="str">
        <f t="shared" si="6"/>
        <v>8/2014</v>
      </c>
      <c r="B191" s="17">
        <f>IF('MadridDatos 1.0'!B197&lt;&gt;"",IF(B178&lt;&gt;"",_XLL.EDATUM(B178,12),""),"")</f>
        <v>41852</v>
      </c>
      <c r="C191" s="18">
        <f t="shared" si="7"/>
        <v>41882</v>
      </c>
      <c r="D191" t="str">
        <f>'MadridDatos 1.0'!B197</f>
        <v>3.990.993</v>
      </c>
      <c r="E191" t="str">
        <f>'MadridDatos 1.0'!C197</f>
        <v>29.458</v>
      </c>
      <c r="F191" t="str">
        <f>'MadridDatos 1.0'!D197</f>
        <v>27.723.791</v>
      </c>
      <c r="G191">
        <f>'MadridDatos 1.0'!E197</f>
        <v>0</v>
      </c>
    </row>
    <row r="192" spans="1:7" ht="12.75">
      <c r="A192" s="16" t="str">
        <f t="shared" si="6"/>
        <v>9/2014</v>
      </c>
      <c r="B192" s="17">
        <f>IF('MadridDatos 1.0'!B198&lt;&gt;"",IF(B179&lt;&gt;"",_XLL.EDATUM(B179,12),""),"")</f>
        <v>41883</v>
      </c>
      <c r="C192" s="18">
        <f t="shared" si="7"/>
        <v>41912</v>
      </c>
      <c r="D192" t="str">
        <f>'MadridDatos 1.0'!B198</f>
        <v>3.879.030</v>
      </c>
      <c r="E192" t="str">
        <f>'MadridDatos 1.0'!C198</f>
        <v>29.935</v>
      </c>
      <c r="F192" t="str">
        <f>'MadridDatos 1.0'!D198</f>
        <v>29.670.233</v>
      </c>
      <c r="G192">
        <f>'MadridDatos 1.0'!E198</f>
        <v>0</v>
      </c>
    </row>
    <row r="193" spans="1:7" ht="12.75">
      <c r="A193" s="16" t="str">
        <f t="shared" si="6"/>
        <v>10/2014</v>
      </c>
      <c r="B193" s="17">
        <f>IF('MadridDatos 1.0'!B199&lt;&gt;"",IF(B180&lt;&gt;"",_XLL.EDATUM(B180,12),""),"")</f>
        <v>41913</v>
      </c>
      <c r="C193" s="18">
        <f t="shared" si="7"/>
        <v>41943</v>
      </c>
      <c r="D193" t="str">
        <f>'MadridDatos 1.0'!B199</f>
        <v>3.764.761</v>
      </c>
      <c r="E193" t="str">
        <f>'MadridDatos 1.0'!C199</f>
        <v>30.652</v>
      </c>
      <c r="F193" t="str">
        <f>'MadridDatos 1.0'!D199</f>
        <v>34.833.702</v>
      </c>
      <c r="G193">
        <f>'MadridDatos 1.0'!E199</f>
        <v>0</v>
      </c>
    </row>
    <row r="194" spans="1:7" ht="12.75">
      <c r="A194" s="16" t="str">
        <f t="shared" si="6"/>
        <v>11/2014</v>
      </c>
      <c r="B194" s="17">
        <f>IF('MadridDatos 1.0'!B200&lt;&gt;"",IF(B181&lt;&gt;"",_XLL.EDATUM(B181,12),""),"")</f>
        <v>41944</v>
      </c>
      <c r="C194" s="18">
        <f t="shared" si="7"/>
        <v>41973</v>
      </c>
      <c r="D194" t="str">
        <f>'MadridDatos 1.0'!B200</f>
        <v>3.260.395</v>
      </c>
      <c r="E194" t="str">
        <f>'MadridDatos 1.0'!C200</f>
        <v>27.724</v>
      </c>
      <c r="F194" t="str">
        <f>'MadridDatos 1.0'!D200</f>
        <v>32.896.076</v>
      </c>
      <c r="G194">
        <f>'MadridDatos 1.0'!E200</f>
        <v>0</v>
      </c>
    </row>
    <row r="195" spans="1:7" ht="12.75">
      <c r="A195" s="16" t="str">
        <f t="shared" si="6"/>
        <v>12/2014</v>
      </c>
      <c r="B195" s="17">
        <f>IF('MadridDatos 1.0'!B201&lt;&gt;"",IF(B182&lt;&gt;"",_XLL.EDATUM(B182,12),""),"")</f>
        <v>41974</v>
      </c>
      <c r="C195" s="18">
        <f t="shared" si="7"/>
        <v>42004</v>
      </c>
      <c r="D195" t="str">
        <f>'MadridDatos 1.0'!B201</f>
        <v>3.345.050</v>
      </c>
      <c r="E195" t="str">
        <f>'MadridDatos 1.0'!C201</f>
        <v>27.622</v>
      </c>
      <c r="F195" t="str">
        <f>'MadridDatos 1.0'!D201</f>
        <v>33.741.208</v>
      </c>
      <c r="G195">
        <f>'MadridDatos 1.0'!E201</f>
        <v>0</v>
      </c>
    </row>
    <row r="196" spans="1:7" ht="12.75">
      <c r="A196" s="16">
        <f t="shared" si="6"/>
      </c>
      <c r="B196" s="17">
        <f>IF('MadridDatos 1.0'!B202&lt;&gt;"",IF(B183&lt;&gt;"",_XLL.EDATUM(B183,12),""),"")</f>
      </c>
      <c r="C196" s="18">
        <f t="shared" si="7"/>
      </c>
      <c r="D196">
        <f>'MadridDatos 1.0'!B202</f>
        <v>0</v>
      </c>
      <c r="E196">
        <f>'MadridDatos 1.0'!C202</f>
        <v>0</v>
      </c>
      <c r="F196">
        <f>'MadridDatos 1.0'!D202</f>
        <v>0</v>
      </c>
      <c r="G196">
        <f>'MadridDatos 1.0'!E202</f>
        <v>0</v>
      </c>
    </row>
    <row r="197" spans="1:7" ht="12.75">
      <c r="A197" s="16" t="str">
        <f t="shared" si="6"/>
        <v>1/2015</v>
      </c>
      <c r="B197" s="17">
        <f>IF('MadridDatos 1.0'!B203&lt;&gt;"",IF(B184&lt;&gt;"",_XLL.EDATUM(B184,12),""),"")</f>
        <v>42005</v>
      </c>
      <c r="C197" s="18">
        <f t="shared" si="7"/>
        <v>42035</v>
      </c>
      <c r="D197" t="str">
        <f>'MadridDatos 1.0'!B203</f>
        <v>3.148.972</v>
      </c>
      <c r="E197" t="str">
        <f>'MadridDatos 1.0'!C203</f>
        <v>27.257</v>
      </c>
      <c r="F197" t="str">
        <f>'MadridDatos 1.0'!D203</f>
        <v>27.602.717</v>
      </c>
      <c r="G197">
        <f>'MadridDatos 1.0'!E203</f>
        <v>0</v>
      </c>
    </row>
    <row r="198" spans="1:7" ht="12.75">
      <c r="A198" s="16" t="str">
        <f t="shared" si="6"/>
        <v>2/2015</v>
      </c>
      <c r="B198" s="17">
        <f>IF('MadridDatos 1.0'!B204&lt;&gt;"",IF(B185&lt;&gt;"",_XLL.EDATUM(B185,12),""),"")</f>
        <v>42036</v>
      </c>
      <c r="C198" s="18">
        <f t="shared" si="7"/>
        <v>42063</v>
      </c>
      <c r="D198" t="str">
        <f>'MadridDatos 1.0'!B204</f>
        <v>2.997.465</v>
      </c>
      <c r="E198" t="str">
        <f>'MadridDatos 1.0'!C204</f>
        <v>25.516</v>
      </c>
      <c r="F198" t="str">
        <f>'MadridDatos 1.0'!D204</f>
        <v>29.717.908</v>
      </c>
      <c r="G198">
        <f>'MadridDatos 1.0'!E204</f>
        <v>0</v>
      </c>
    </row>
    <row r="199" spans="1:7" ht="12.75">
      <c r="A199" s="16" t="str">
        <f t="shared" si="6"/>
        <v>3/2015</v>
      </c>
      <c r="B199" s="17">
        <f>IF('MadridDatos 1.0'!B205&lt;&gt;"",IF(B186&lt;&gt;"",_XLL.EDATUM(B186,12),""),"")</f>
        <v>42064</v>
      </c>
      <c r="C199" s="18">
        <f t="shared" si="7"/>
        <v>42094</v>
      </c>
      <c r="D199" t="str">
        <f>'MadridDatos 1.0'!B205</f>
        <v>3.660.006</v>
      </c>
      <c r="E199" t="str">
        <f>'MadridDatos 1.0'!C205</f>
        <v>29.345</v>
      </c>
      <c r="F199" t="str">
        <f>'MadridDatos 1.0'!D205</f>
        <v>33.466.881</v>
      </c>
      <c r="G199">
        <f>'MadridDatos 1.0'!E205</f>
        <v>0</v>
      </c>
    </row>
    <row r="200" spans="1:7" ht="12.75">
      <c r="A200" s="16" t="str">
        <f t="shared" si="6"/>
        <v>4/2015</v>
      </c>
      <c r="B200" s="17">
        <f>IF('MadridDatos 1.0'!B206&lt;&gt;"",IF(B187&lt;&gt;"",_XLL.EDATUM(B187,12),""),"")</f>
        <v>42095</v>
      </c>
      <c r="C200" s="18">
        <f t="shared" si="7"/>
        <v>42124</v>
      </c>
      <c r="D200" t="str">
        <f>'MadridDatos 1.0'!B206</f>
        <v>3.804.397</v>
      </c>
      <c r="E200" t="str">
        <f>'MadridDatos 1.0'!C206</f>
        <v>30.652</v>
      </c>
      <c r="F200" t="str">
        <f>'MadridDatos 1.0'!D206</f>
        <v>31.121.950</v>
      </c>
      <c r="G200">
        <f>'MadridDatos 1.0'!E206</f>
        <v>0</v>
      </c>
    </row>
    <row r="201" spans="1:7" ht="12.75">
      <c r="A201" s="16" t="str">
        <f t="shared" si="6"/>
        <v>5/2015</v>
      </c>
      <c r="B201" s="17">
        <f>IF('MadridDatos 1.0'!B207&lt;&gt;"",IF(B188&lt;&gt;"",_XLL.EDATUM(B188,12),""),"")</f>
        <v>42125</v>
      </c>
      <c r="C201" s="18">
        <f t="shared" si="7"/>
        <v>42155</v>
      </c>
      <c r="D201" t="str">
        <f>'MadridDatos 1.0'!B207</f>
        <v>3.998.671</v>
      </c>
      <c r="E201" t="str">
        <f>'MadridDatos 1.0'!C207</f>
        <v>32.104</v>
      </c>
      <c r="F201" t="str">
        <f>'MadridDatos 1.0'!D207</f>
        <v>31.356.940</v>
      </c>
      <c r="G201">
        <f>'MadridDatos 1.0'!E207</f>
        <v>0</v>
      </c>
    </row>
    <row r="202" spans="1:7" ht="12.75">
      <c r="A202" s="16" t="str">
        <f t="shared" si="6"/>
        <v>6/2015</v>
      </c>
      <c r="B202" s="17">
        <f>IF('MadridDatos 1.0'!B208&lt;&gt;"",IF(B189&lt;&gt;"",_XLL.EDATUM(B189,12),""),"")</f>
        <v>42156</v>
      </c>
      <c r="C202" s="18">
        <f t="shared" si="7"/>
        <v>42185</v>
      </c>
      <c r="D202" t="str">
        <f>'MadridDatos 1.0'!B208</f>
        <v>4.139.733</v>
      </c>
      <c r="E202" t="str">
        <f>'MadridDatos 1.0'!C208</f>
        <v>32.496</v>
      </c>
      <c r="F202" t="str">
        <f>'MadridDatos 1.0'!D208</f>
        <v>31.155.327</v>
      </c>
      <c r="G202">
        <f>'MadridDatos 1.0'!E208</f>
        <v>0</v>
      </c>
    </row>
    <row r="203" spans="1:7" ht="12.75">
      <c r="A203" s="16" t="str">
        <f t="shared" si="6"/>
        <v>7/2015</v>
      </c>
      <c r="B203" s="17">
        <f>IF('MadridDatos 1.0'!B209&lt;&gt;"",IF(B190&lt;&gt;"",_XLL.EDATUM(B190,12),""),"")</f>
        <v>42186</v>
      </c>
      <c r="C203" s="18">
        <f t="shared" si="7"/>
        <v>42216</v>
      </c>
      <c r="D203" t="str">
        <f>'MadridDatos 1.0'!B209</f>
        <v>4.595.443</v>
      </c>
      <c r="E203" t="str">
        <f>'MadridDatos 1.0'!C209</f>
        <v>33.854</v>
      </c>
      <c r="F203" t="str">
        <f>'MadridDatos 1.0'!D209</f>
        <v>32.842.022</v>
      </c>
      <c r="G203">
        <f>'MadridDatos 1.0'!E209</f>
        <v>0</v>
      </c>
    </row>
    <row r="204" spans="1:7" ht="12.75">
      <c r="A204" s="16" t="str">
        <f t="shared" si="6"/>
        <v>8/2015</v>
      </c>
      <c r="B204" s="17">
        <f>IF('MadridDatos 1.0'!B210&lt;&gt;"",IF(B191&lt;&gt;"",_XLL.EDATUM(B191,12),""),"")</f>
        <v>42217</v>
      </c>
      <c r="C204" s="18">
        <f t="shared" si="7"/>
        <v>42247</v>
      </c>
      <c r="D204" t="str">
        <f>'MadridDatos 1.0'!B210</f>
        <v>4.550.487</v>
      </c>
      <c r="E204" t="str">
        <f>'MadridDatos 1.0'!C210</f>
        <v>32.181</v>
      </c>
      <c r="F204" t="str">
        <f>'MadridDatos 1.0'!D210</f>
        <v>28.965.823</v>
      </c>
      <c r="G204">
        <f>'MadridDatos 1.0'!E210</f>
        <v>0</v>
      </c>
    </row>
    <row r="205" spans="1:7" ht="12.75">
      <c r="A205" s="16" t="str">
        <f t="shared" si="6"/>
        <v>9/2015</v>
      </c>
      <c r="B205" s="17">
        <f>IF('MadridDatos 1.0'!B211&lt;&gt;"",IF(B192&lt;&gt;"",_XLL.EDATUM(B192,12),""),"")</f>
        <v>42248</v>
      </c>
      <c r="C205" s="18">
        <f t="shared" si="7"/>
        <v>42277</v>
      </c>
      <c r="D205" t="str">
        <f>'MadridDatos 1.0'!B211</f>
        <v>4.331.642</v>
      </c>
      <c r="E205" t="str">
        <f>'MadridDatos 1.0'!C211</f>
        <v>32.279</v>
      </c>
      <c r="F205" t="str">
        <f>'MadridDatos 1.0'!D211</f>
        <v>30.706.715</v>
      </c>
      <c r="G205">
        <f>'MadridDatos 1.0'!E211</f>
        <v>0</v>
      </c>
    </row>
    <row r="206" spans="1:7" ht="12.75">
      <c r="A206" s="16" t="str">
        <f t="shared" si="6"/>
        <v>10/2015</v>
      </c>
      <c r="B206" s="17">
        <f>IF('MadridDatos 1.0'!B212&lt;&gt;"",IF(B193&lt;&gt;"",_XLL.EDATUM(B193,12),""),"")</f>
        <v>42278</v>
      </c>
      <c r="C206" s="18">
        <f t="shared" si="7"/>
        <v>42308</v>
      </c>
      <c r="D206" t="str">
        <f>'MadridDatos 1.0'!B212</f>
        <v>4.271.663</v>
      </c>
      <c r="E206" t="str">
        <f>'MadridDatos 1.0'!C212</f>
        <v>32.127</v>
      </c>
      <c r="F206" t="str">
        <f>'MadridDatos 1.0'!D212</f>
        <v>35.512.568</v>
      </c>
      <c r="G206">
        <f>'MadridDatos 1.0'!E212</f>
        <v>0</v>
      </c>
    </row>
    <row r="207" spans="1:7" ht="12.75">
      <c r="A207" s="16" t="str">
        <f aca="true" t="shared" si="8" ref="A207:A270">IF(B207&lt;&gt;"",CONCATENATE(MONTH(B207),"/",YEAR(B207)),"")</f>
        <v>11/2015</v>
      </c>
      <c r="B207" s="17">
        <f>IF('MadridDatos 1.0'!B213&lt;&gt;"",IF(B194&lt;&gt;"",_XLL.EDATUM(B194,12),""),"")</f>
        <v>42309</v>
      </c>
      <c r="C207" s="18">
        <f aca="true" t="shared" si="9" ref="C207:C270">IF(B207&lt;&gt;"",_XLL.MONATSENDE(B207,0),"")</f>
        <v>42338</v>
      </c>
      <c r="D207" t="str">
        <f>'MadridDatos 1.0'!B213</f>
        <v>3.679.466</v>
      </c>
      <c r="E207" t="str">
        <f>'MadridDatos 1.0'!C213</f>
        <v>29.547</v>
      </c>
      <c r="F207" t="str">
        <f>'MadridDatos 1.0'!D213</f>
        <v>34.651.282</v>
      </c>
      <c r="G207">
        <f>'MadridDatos 1.0'!E213</f>
        <v>0</v>
      </c>
    </row>
    <row r="208" spans="1:7" ht="12.75">
      <c r="A208" s="16" t="str">
        <f t="shared" si="8"/>
        <v>12/2015</v>
      </c>
      <c r="B208" s="17">
        <f>IF('MadridDatos 1.0'!B214&lt;&gt;"",IF(B195&lt;&gt;"",_XLL.EDATUM(B195,12),""),"")</f>
        <v>42339</v>
      </c>
      <c r="C208" s="18">
        <f t="shared" si="9"/>
        <v>42369</v>
      </c>
      <c r="D208" t="str">
        <f>'MadridDatos 1.0'!B214</f>
        <v>3.650.334</v>
      </c>
      <c r="E208" t="str">
        <f>'MadridDatos 1.0'!C214</f>
        <v>29.247</v>
      </c>
      <c r="F208" t="str">
        <f>'MadridDatos 1.0'!D214</f>
        <v>33.968.554</v>
      </c>
      <c r="G208">
        <f>'MadridDatos 1.0'!E214</f>
        <v>0</v>
      </c>
    </row>
    <row r="209" spans="1:7" ht="12.75">
      <c r="A209" s="16">
        <f t="shared" si="8"/>
      </c>
      <c r="B209" s="17">
        <f>IF('MadridDatos 1.0'!B215&lt;&gt;"",IF(B196&lt;&gt;"",_XLL.EDATUM(B196,12),""),"")</f>
      </c>
      <c r="C209" s="18">
        <f t="shared" si="9"/>
      </c>
      <c r="D209">
        <f>'MadridDatos 1.0'!B215</f>
        <v>0</v>
      </c>
      <c r="E209">
        <f>'MadridDatos 1.0'!C215</f>
        <v>0</v>
      </c>
      <c r="F209">
        <f>'MadridDatos 1.0'!D215</f>
        <v>0</v>
      </c>
      <c r="G209">
        <f>'MadridDatos 1.0'!E215</f>
        <v>0</v>
      </c>
    </row>
    <row r="210" spans="1:7" ht="12.75">
      <c r="A210" s="16" t="str">
        <f t="shared" si="8"/>
        <v>1/2016</v>
      </c>
      <c r="B210" s="17">
        <f>IF('MadridDatos 1.0'!B216&lt;&gt;"",IF(B197&lt;&gt;"",_XLL.EDATUM(B197,12),""),"")</f>
        <v>42370</v>
      </c>
      <c r="C210" s="18">
        <f t="shared" si="9"/>
        <v>42400</v>
      </c>
      <c r="D210" t="str">
        <f>'MadridDatos 1.0'!B216</f>
        <v>3.516.532</v>
      </c>
      <c r="E210" t="str">
        <f>'MadridDatos 1.0'!C216</f>
        <v>28.709</v>
      </c>
      <c r="F210" t="str">
        <f>'MadridDatos 1.0'!D216</f>
        <v>30.172.680</v>
      </c>
      <c r="G210">
        <f>'MadridDatos 1.0'!E216</f>
        <v>0</v>
      </c>
    </row>
    <row r="211" spans="1:7" ht="12.75">
      <c r="A211" s="16" t="str">
        <f t="shared" si="8"/>
        <v>2/2016</v>
      </c>
      <c r="B211" s="17">
        <f>IF('MadridDatos 1.0'!B217&lt;&gt;"",IF(B198&lt;&gt;"",_XLL.EDATUM(B198,12),""),"")</f>
        <v>42401</v>
      </c>
      <c r="C211" s="18">
        <f t="shared" si="9"/>
        <v>42429</v>
      </c>
      <c r="D211" t="str">
        <f>'MadridDatos 1.0'!B217</f>
        <v>3.463.785</v>
      </c>
      <c r="E211" t="str">
        <f>'MadridDatos 1.0'!C217</f>
        <v>27.878</v>
      </c>
      <c r="F211" t="str">
        <f>'MadridDatos 1.0'!D217</f>
        <v>32.411.751</v>
      </c>
      <c r="G211">
        <f>'MadridDatos 1.0'!E217</f>
        <v>0</v>
      </c>
    </row>
    <row r="212" spans="1:7" ht="12.75">
      <c r="A212" s="16" t="str">
        <f t="shared" si="8"/>
        <v>3/2016</v>
      </c>
      <c r="B212" s="17">
        <f>IF('MadridDatos 1.0'!B218&lt;&gt;"",IF(B199&lt;&gt;"",_XLL.EDATUM(B199,12),""),"")</f>
        <v>42430</v>
      </c>
      <c r="C212" s="18">
        <f t="shared" si="9"/>
        <v>42460</v>
      </c>
      <c r="D212" t="str">
        <f>'MadridDatos 1.0'!B218</f>
        <v>3.989.324</v>
      </c>
      <c r="E212" t="str">
        <f>'MadridDatos 1.0'!C218</f>
        <v>30.497</v>
      </c>
      <c r="F212" t="str">
        <f>'MadridDatos 1.0'!D218</f>
        <v>34.840.317</v>
      </c>
      <c r="G212">
        <f>'MadridDatos 1.0'!E218</f>
        <v>0</v>
      </c>
    </row>
    <row r="213" spans="1:7" ht="12.75">
      <c r="A213" s="16" t="str">
        <f t="shared" si="8"/>
        <v>4/2016</v>
      </c>
      <c r="B213" s="17">
        <f>IF('MadridDatos 1.0'!B219&lt;&gt;"",IF(B200&lt;&gt;"",_XLL.EDATUM(B200,12),""),"")</f>
        <v>42461</v>
      </c>
      <c r="C213" s="18">
        <f t="shared" si="9"/>
        <v>42490</v>
      </c>
      <c r="D213" t="str">
        <f>'MadridDatos 1.0'!B219</f>
        <v>3.937.145</v>
      </c>
      <c r="E213" t="str">
        <f>'MadridDatos 1.0'!C219</f>
        <v>30.867</v>
      </c>
      <c r="F213" t="str">
        <f>'MadridDatos 1.0'!D219</f>
        <v>34.657.044</v>
      </c>
      <c r="G213">
        <f>'MadridDatos 1.0'!E219</f>
        <v>0</v>
      </c>
    </row>
    <row r="214" spans="1:7" ht="12.75">
      <c r="A214" s="16" t="str">
        <f t="shared" si="8"/>
        <v>5/2016</v>
      </c>
      <c r="B214" s="17">
        <f>IF('MadridDatos 1.0'!B220&lt;&gt;"",IF(B201&lt;&gt;"",_XLL.EDATUM(B201,12),""),"")</f>
        <v>42491</v>
      </c>
      <c r="C214" s="18">
        <f t="shared" si="9"/>
        <v>42521</v>
      </c>
      <c r="D214" t="str">
        <f>'MadridDatos 1.0'!B220</f>
        <v>4.291.978</v>
      </c>
      <c r="E214" t="str">
        <f>'MadridDatos 1.0'!C220</f>
        <v>33.053</v>
      </c>
      <c r="F214" t="str">
        <f>'MadridDatos 1.0'!D220</f>
        <v>33.267.285</v>
      </c>
      <c r="G214">
        <f>'MadridDatos 1.0'!E220</f>
        <v>0</v>
      </c>
    </row>
    <row r="215" spans="1:7" ht="12.75">
      <c r="A215" s="16" t="str">
        <f t="shared" si="8"/>
        <v>6/2016</v>
      </c>
      <c r="B215" s="17">
        <f>IF('MadridDatos 1.0'!B221&lt;&gt;"",IF(B202&lt;&gt;"",_XLL.EDATUM(B202,12),""),"")</f>
        <v>42522</v>
      </c>
      <c r="C215" s="18">
        <f t="shared" si="9"/>
        <v>42551</v>
      </c>
      <c r="D215" t="str">
        <f>'MadridDatos 1.0'!B221</f>
        <v>4.413.607</v>
      </c>
      <c r="E215" t="str">
        <f>'MadridDatos 1.0'!C221</f>
        <v>32.939</v>
      </c>
      <c r="F215" t="str">
        <f>'MadridDatos 1.0'!D221</f>
        <v>32.201.569</v>
      </c>
      <c r="G215">
        <f>'MadridDatos 1.0'!E221</f>
        <v>0</v>
      </c>
    </row>
    <row r="216" spans="1:7" ht="12.75">
      <c r="A216" s="16" t="str">
        <f t="shared" si="8"/>
        <v>7/2016</v>
      </c>
      <c r="B216" s="17">
        <f>IF('MadridDatos 1.0'!B222&lt;&gt;"",IF(B203&lt;&gt;"",_XLL.EDATUM(B203,12),""),"")</f>
        <v>42552</v>
      </c>
      <c r="C216" s="18">
        <f t="shared" si="9"/>
        <v>42582</v>
      </c>
      <c r="D216" t="str">
        <f>'MadridDatos 1.0'!B222</f>
        <v>4.906.164</v>
      </c>
      <c r="E216" t="str">
        <f>'MadridDatos 1.0'!C222</f>
        <v>34.476</v>
      </c>
      <c r="F216" t="str">
        <f>'MadridDatos 1.0'!D222</f>
        <v>33.850.385</v>
      </c>
      <c r="G216">
        <f>'MadridDatos 1.0'!E222</f>
        <v>0</v>
      </c>
    </row>
    <row r="217" spans="1:7" ht="12.75">
      <c r="A217" s="16" t="str">
        <f t="shared" si="8"/>
        <v>8/2016</v>
      </c>
      <c r="B217" s="17">
        <f>IF('MadridDatos 1.0'!B223&lt;&gt;"",IF(B204&lt;&gt;"",_XLL.EDATUM(B204,12),""),"")</f>
        <v>42583</v>
      </c>
      <c r="C217" s="18">
        <f t="shared" si="9"/>
        <v>42613</v>
      </c>
      <c r="D217" t="str">
        <f>'MadridDatos 1.0'!B223</f>
        <v>4.793.527</v>
      </c>
      <c r="E217" t="str">
        <f>'MadridDatos 1.0'!C223</f>
        <v>33.202</v>
      </c>
      <c r="F217" t="str">
        <f>'MadridDatos 1.0'!D223</f>
        <v>32.000.713</v>
      </c>
      <c r="G217">
        <f>'MadridDatos 1.0'!E223</f>
        <v>0</v>
      </c>
    </row>
    <row r="218" spans="1:7" ht="12.75">
      <c r="A218" s="16" t="str">
        <f t="shared" si="8"/>
        <v>9/2016</v>
      </c>
      <c r="B218" s="17">
        <f>IF('MadridDatos 1.0'!B224&lt;&gt;"",IF(B205&lt;&gt;"",_XLL.EDATUM(B205,12),""),"")</f>
        <v>42614</v>
      </c>
      <c r="C218" s="18">
        <f t="shared" si="9"/>
        <v>42643</v>
      </c>
      <c r="D218" t="str">
        <f>'MadridDatos 1.0'!B224</f>
        <v>4.609.935</v>
      </c>
      <c r="E218" t="str">
        <f>'MadridDatos 1.0'!C224</f>
        <v>33.425</v>
      </c>
      <c r="F218" t="str">
        <f>'MadridDatos 1.0'!D224</f>
        <v>34.901.945</v>
      </c>
      <c r="G218">
        <f>'MadridDatos 1.0'!E224</f>
        <v>0</v>
      </c>
    </row>
    <row r="219" spans="1:7" ht="12.75">
      <c r="A219" s="16" t="str">
        <f t="shared" si="8"/>
        <v>10/2016</v>
      </c>
      <c r="B219" s="17">
        <f>IF('MadridDatos 1.0'!B225&lt;&gt;"",IF(B206&lt;&gt;"",_XLL.EDATUM(B206,12),""),"")</f>
        <v>42644</v>
      </c>
      <c r="C219" s="18">
        <f t="shared" si="9"/>
        <v>42674</v>
      </c>
      <c r="D219" t="str">
        <f>'MadridDatos 1.0'!B225</f>
        <v>4.516.659</v>
      </c>
      <c r="E219" t="str">
        <f>'MadridDatos 1.0'!C225</f>
        <v>32.663</v>
      </c>
      <c r="F219" t="str">
        <f>'MadridDatos 1.0'!D225</f>
        <v>40.513.823</v>
      </c>
      <c r="G219">
        <f>'MadridDatos 1.0'!E225</f>
        <v>0</v>
      </c>
    </row>
    <row r="220" spans="1:7" ht="12.75">
      <c r="A220" s="16" t="str">
        <f t="shared" si="8"/>
        <v>11/2016</v>
      </c>
      <c r="B220" s="17">
        <f>IF('MadridDatos 1.0'!B226&lt;&gt;"",IF(B207&lt;&gt;"",_XLL.EDATUM(B207,12),""),"")</f>
        <v>42675</v>
      </c>
      <c r="C220" s="18">
        <f t="shared" si="9"/>
        <v>42704</v>
      </c>
      <c r="D220" t="str">
        <f>'MadridDatos 1.0'!B226</f>
        <v>3.944.589</v>
      </c>
      <c r="E220" t="str">
        <f>'MadridDatos 1.0'!C226</f>
        <v>30.173</v>
      </c>
      <c r="F220" t="str">
        <f>'MadridDatos 1.0'!D226</f>
        <v>37.766.803</v>
      </c>
      <c r="G220">
        <f>'MadridDatos 1.0'!E226</f>
        <v>0</v>
      </c>
    </row>
    <row r="221" spans="1:7" ht="12.75">
      <c r="A221" s="16" t="str">
        <f t="shared" si="8"/>
        <v>12/2016</v>
      </c>
      <c r="B221" s="17">
        <f>IF('MadridDatos 1.0'!B227&lt;&gt;"",IF(B208&lt;&gt;"",_XLL.EDATUM(B208,12),""),"")</f>
        <v>42705</v>
      </c>
      <c r="C221" s="18">
        <f t="shared" si="9"/>
        <v>42735</v>
      </c>
      <c r="D221" t="str">
        <f>'MadridDatos 1.0'!B227</f>
        <v>4.035.664</v>
      </c>
      <c r="E221" t="str">
        <f>'MadridDatos 1.0'!C227</f>
        <v>30.269</v>
      </c>
      <c r="F221" t="str">
        <f>'MadridDatos 1.0'!D227</f>
        <v>38.252.881</v>
      </c>
      <c r="G221">
        <f>'MadridDatos 1.0'!E227</f>
        <v>0</v>
      </c>
    </row>
    <row r="222" spans="1:7" ht="12.75">
      <c r="A222" s="16">
        <f t="shared" si="8"/>
      </c>
      <c r="B222" s="17">
        <f>IF('MadridDatos 1.0'!B228&lt;&gt;"",IF(B209&lt;&gt;"",_XLL.EDATUM(B209,12),""),"")</f>
      </c>
      <c r="C222" s="18">
        <f t="shared" si="9"/>
      </c>
      <c r="D222">
        <f>'MadridDatos 1.0'!B228</f>
        <v>0</v>
      </c>
      <c r="E222">
        <f>'MadridDatos 1.0'!C228</f>
        <v>0</v>
      </c>
      <c r="F222">
        <f>'MadridDatos 1.0'!D228</f>
        <v>0</v>
      </c>
      <c r="G222">
        <f>'MadridDatos 1.0'!E228</f>
        <v>0</v>
      </c>
    </row>
    <row r="223" spans="1:7" ht="12.75">
      <c r="A223" s="16" t="str">
        <f t="shared" si="8"/>
        <v>1/2017</v>
      </c>
      <c r="B223" s="17">
        <f>IF('MadridDatos 1.0'!B229&lt;&gt;"",IF(B210&lt;&gt;"",_XLL.EDATUM(B210,12),""),"")</f>
        <v>42736</v>
      </c>
      <c r="C223" s="18">
        <f t="shared" si="9"/>
        <v>42766</v>
      </c>
      <c r="D223" t="str">
        <f>'MadridDatos 1.0'!B229</f>
        <v>n/d</v>
      </c>
      <c r="E223" t="str">
        <f>'MadridDatos 1.0'!C229</f>
        <v>n/d</v>
      </c>
      <c r="F223" t="str">
        <f>'MadridDatos 1.0'!D229</f>
        <v>n/d</v>
      </c>
      <c r="G223">
        <f>'MadridDatos 1.0'!E229</f>
        <v>0</v>
      </c>
    </row>
    <row r="224" spans="1:7" ht="12.75">
      <c r="A224" s="16" t="str">
        <f t="shared" si="8"/>
        <v>2/2017</v>
      </c>
      <c r="B224" s="17">
        <f>IF('MadridDatos 1.0'!B230&lt;&gt;"",IF(B211&lt;&gt;"",_XLL.EDATUM(B211,12),""),"")</f>
        <v>42767</v>
      </c>
      <c r="C224" s="18">
        <f t="shared" si="9"/>
        <v>42794</v>
      </c>
      <c r="D224" t="str">
        <f>'MadridDatos 1.0'!B230</f>
        <v>n/d</v>
      </c>
      <c r="E224" t="str">
        <f>'MadridDatos 1.0'!C230</f>
        <v>n/d</v>
      </c>
      <c r="F224" t="str">
        <f>'MadridDatos 1.0'!D230</f>
        <v>n/d</v>
      </c>
      <c r="G224">
        <f>'MadridDatos 1.0'!E230</f>
        <v>0</v>
      </c>
    </row>
    <row r="225" spans="1:7" ht="12.75">
      <c r="A225" s="16" t="str">
        <f t="shared" si="8"/>
        <v>3/2017</v>
      </c>
      <c r="B225" s="17">
        <f>IF('MadridDatos 1.0'!B231&lt;&gt;"",IF(B212&lt;&gt;"",_XLL.EDATUM(B212,12),""),"")</f>
        <v>42795</v>
      </c>
      <c r="C225" s="18">
        <f t="shared" si="9"/>
        <v>42825</v>
      </c>
      <c r="D225" t="str">
        <f>'MadridDatos 1.0'!B231</f>
        <v>n/d</v>
      </c>
      <c r="E225" t="str">
        <f>'MadridDatos 1.0'!C231</f>
        <v>n/d</v>
      </c>
      <c r="F225" t="str">
        <f>'MadridDatos 1.0'!D231</f>
        <v>n/d</v>
      </c>
      <c r="G225">
        <f>'MadridDatos 1.0'!E231</f>
        <v>0</v>
      </c>
    </row>
    <row r="226" spans="1:7" ht="12.75">
      <c r="A226" s="16" t="str">
        <f t="shared" si="8"/>
        <v>4/2017</v>
      </c>
      <c r="B226" s="17">
        <f>IF('MadridDatos 1.0'!B232&lt;&gt;"",IF(B213&lt;&gt;"",_XLL.EDATUM(B213,12),""),"")</f>
        <v>42826</v>
      </c>
      <c r="C226" s="18">
        <f t="shared" si="9"/>
        <v>42855</v>
      </c>
      <c r="D226" t="str">
        <f>'MadridDatos 1.0'!B232</f>
        <v>n/d</v>
      </c>
      <c r="E226" t="str">
        <f>'MadridDatos 1.0'!C232</f>
        <v>n/d</v>
      </c>
      <c r="F226" t="str">
        <f>'MadridDatos 1.0'!D232</f>
        <v>n/d</v>
      </c>
      <c r="G226">
        <f>'MadridDatos 1.0'!E232</f>
        <v>0</v>
      </c>
    </row>
    <row r="227" spans="1:7" ht="12.75">
      <c r="A227" s="16" t="str">
        <f t="shared" si="8"/>
        <v>5/2017</v>
      </c>
      <c r="B227" s="17">
        <f>IF('MadridDatos 1.0'!B233&lt;&gt;"",IF(B214&lt;&gt;"",_XLL.EDATUM(B214,12),""),"")</f>
        <v>42856</v>
      </c>
      <c r="C227" s="18">
        <f t="shared" si="9"/>
        <v>42886</v>
      </c>
      <c r="D227" t="str">
        <f>'MadridDatos 1.0'!B233</f>
        <v>n/d</v>
      </c>
      <c r="E227" t="str">
        <f>'MadridDatos 1.0'!C233</f>
        <v>n/d</v>
      </c>
      <c r="F227" t="str">
        <f>'MadridDatos 1.0'!D233</f>
        <v>n/d</v>
      </c>
      <c r="G227">
        <f>'MadridDatos 1.0'!E233</f>
        <v>0</v>
      </c>
    </row>
    <row r="228" spans="1:7" ht="12.75">
      <c r="A228" s="16" t="str">
        <f t="shared" si="8"/>
        <v>6/2017</v>
      </c>
      <c r="B228" s="17">
        <f>IF('MadridDatos 1.0'!B234&lt;&gt;"",IF(B215&lt;&gt;"",_XLL.EDATUM(B215,12),""),"")</f>
        <v>42887</v>
      </c>
      <c r="C228" s="18">
        <f t="shared" si="9"/>
        <v>42916</v>
      </c>
      <c r="D228" t="str">
        <f>'MadridDatos 1.0'!B234</f>
        <v>n/d</v>
      </c>
      <c r="E228" t="str">
        <f>'MadridDatos 1.0'!C234</f>
        <v>n/d</v>
      </c>
      <c r="F228" t="str">
        <f>'MadridDatos 1.0'!D234</f>
        <v>n/d</v>
      </c>
      <c r="G228">
        <f>'MadridDatos 1.0'!E234</f>
        <v>0</v>
      </c>
    </row>
    <row r="229" spans="1:7" ht="12.75">
      <c r="A229" s="16" t="str">
        <f t="shared" si="8"/>
        <v>7/2017</v>
      </c>
      <c r="B229" s="17">
        <f>IF('MadridDatos 1.0'!B235&lt;&gt;"",IF(B216&lt;&gt;"",_XLL.EDATUM(B216,12),""),"")</f>
        <v>42917</v>
      </c>
      <c r="C229" s="18">
        <f t="shared" si="9"/>
        <v>42947</v>
      </c>
      <c r="D229" t="str">
        <f>'MadridDatos 1.0'!B235</f>
        <v>n/d</v>
      </c>
      <c r="E229" t="str">
        <f>'MadridDatos 1.0'!C235</f>
        <v>n/d</v>
      </c>
      <c r="F229" t="str">
        <f>'MadridDatos 1.0'!D235</f>
        <v>n/d</v>
      </c>
      <c r="G229">
        <f>'MadridDatos 1.0'!E235</f>
        <v>0</v>
      </c>
    </row>
    <row r="230" spans="1:7" ht="12.75">
      <c r="A230" s="16" t="str">
        <f t="shared" si="8"/>
        <v>8/2017</v>
      </c>
      <c r="B230" s="17">
        <f>IF('MadridDatos 1.0'!B236&lt;&gt;"",IF(B217&lt;&gt;"",_XLL.EDATUM(B217,12),""),"")</f>
        <v>42948</v>
      </c>
      <c r="C230" s="18">
        <f t="shared" si="9"/>
        <v>42978</v>
      </c>
      <c r="D230" t="str">
        <f>'MadridDatos 1.0'!B236</f>
        <v>n/d</v>
      </c>
      <c r="E230" t="str">
        <f>'MadridDatos 1.0'!C236</f>
        <v>n/d</v>
      </c>
      <c r="F230" t="str">
        <f>'MadridDatos 1.0'!D236</f>
        <v>n/d</v>
      </c>
      <c r="G230">
        <f>'MadridDatos 1.0'!E236</f>
        <v>0</v>
      </c>
    </row>
    <row r="231" spans="1:7" ht="12.75">
      <c r="A231" s="16" t="str">
        <f t="shared" si="8"/>
        <v>9/2017</v>
      </c>
      <c r="B231" s="17">
        <f>IF('MadridDatos 1.0'!B237&lt;&gt;"",IF(B218&lt;&gt;"",_XLL.EDATUM(B218,12),""),"")</f>
        <v>42979</v>
      </c>
      <c r="C231" s="18">
        <f t="shared" si="9"/>
        <v>43008</v>
      </c>
      <c r="D231" t="str">
        <f>'MadridDatos 1.0'!B237</f>
        <v>n/d</v>
      </c>
      <c r="E231" t="str">
        <f>'MadridDatos 1.0'!C237</f>
        <v>n/d</v>
      </c>
      <c r="F231" t="str">
        <f>'MadridDatos 1.0'!D237</f>
        <v>n/d</v>
      </c>
      <c r="G231">
        <f>'MadridDatos 1.0'!E237</f>
        <v>0</v>
      </c>
    </row>
    <row r="232" spans="1:7" ht="12.75">
      <c r="A232" s="16" t="str">
        <f t="shared" si="8"/>
        <v>10/2017</v>
      </c>
      <c r="B232" s="17">
        <f>IF('MadridDatos 1.0'!B238&lt;&gt;"",IF(B219&lt;&gt;"",_XLL.EDATUM(B219,12),""),"")</f>
        <v>43009</v>
      </c>
      <c r="C232" s="18">
        <f t="shared" si="9"/>
        <v>43039</v>
      </c>
      <c r="D232" t="str">
        <f>'MadridDatos 1.0'!B238</f>
        <v>n/d</v>
      </c>
      <c r="E232" t="str">
        <f>'MadridDatos 1.0'!C238</f>
        <v>n/d</v>
      </c>
      <c r="F232" t="str">
        <f>'MadridDatos 1.0'!D238</f>
        <v>n/d</v>
      </c>
      <c r="G232">
        <f>'MadridDatos 1.0'!E238</f>
        <v>0</v>
      </c>
    </row>
    <row r="233" spans="1:7" ht="12.75">
      <c r="A233" s="16" t="str">
        <f t="shared" si="8"/>
        <v>11/2017</v>
      </c>
      <c r="B233" s="17">
        <f>IF('MadridDatos 1.0'!B239&lt;&gt;"",IF(B220&lt;&gt;"",_XLL.EDATUM(B220,12),""),"")</f>
        <v>43040</v>
      </c>
      <c r="C233" s="18">
        <f t="shared" si="9"/>
        <v>43069</v>
      </c>
      <c r="D233" t="str">
        <f>'MadridDatos 1.0'!B239</f>
        <v>n/d</v>
      </c>
      <c r="E233" t="str">
        <f>'MadridDatos 1.0'!C239</f>
        <v>n/d</v>
      </c>
      <c r="F233" t="str">
        <f>'MadridDatos 1.0'!D239</f>
        <v>n/d</v>
      </c>
      <c r="G233">
        <f>'MadridDatos 1.0'!E239</f>
        <v>0</v>
      </c>
    </row>
    <row r="234" spans="1:7" ht="12.75">
      <c r="A234" s="16" t="str">
        <f t="shared" si="8"/>
        <v>12/2017</v>
      </c>
      <c r="B234" s="17">
        <f>IF('MadridDatos 1.0'!B240&lt;&gt;"",IF(B221&lt;&gt;"",_XLL.EDATUM(B221,12),""),"")</f>
        <v>43070</v>
      </c>
      <c r="C234" s="18">
        <f t="shared" si="9"/>
        <v>43100</v>
      </c>
      <c r="D234" t="str">
        <f>'MadridDatos 1.0'!B240</f>
        <v>n/d</v>
      </c>
      <c r="E234" t="str">
        <f>'MadridDatos 1.0'!C240</f>
        <v>n/d</v>
      </c>
      <c r="F234" t="str">
        <f>'MadridDatos 1.0'!D240</f>
        <v>n/d</v>
      </c>
      <c r="G234">
        <f>'MadridDatos 1.0'!E240</f>
        <v>0</v>
      </c>
    </row>
    <row r="235" spans="1:7" ht="12.75">
      <c r="A235" s="16">
        <f t="shared" si="8"/>
      </c>
      <c r="B235" s="17">
        <f>IF('MadridDatos 1.0'!B241&lt;&gt;"",IF(B222&lt;&gt;"",_XLL.EDATUM(B222,12),""),"")</f>
      </c>
      <c r="C235" s="18">
        <f t="shared" si="9"/>
      </c>
      <c r="D235">
        <f>'MadridDatos 1.0'!B241</f>
        <v>0</v>
      </c>
      <c r="E235">
        <f>'MadridDatos 1.0'!C241</f>
        <v>0</v>
      </c>
      <c r="F235">
        <f>'MadridDatos 1.0'!D241</f>
        <v>0</v>
      </c>
      <c r="G235">
        <f>'MadridDatos 1.0'!E241</f>
        <v>0</v>
      </c>
    </row>
    <row r="236" spans="1:7" ht="12.75">
      <c r="A236" s="16" t="str">
        <f t="shared" si="8"/>
        <v>1/2018</v>
      </c>
      <c r="B236" s="17">
        <f>IF('MadridDatos 1.0'!B242&lt;&gt;"",IF(B223&lt;&gt;"",_XLL.EDATUM(B223,12),""),"")</f>
        <v>43101</v>
      </c>
      <c r="C236" s="18">
        <f t="shared" si="9"/>
        <v>43131</v>
      </c>
      <c r="D236" t="str">
        <f>'MadridDatos 1.0'!B242</f>
        <v>4.130.547</v>
      </c>
      <c r="E236" t="str">
        <f>'MadridDatos 1.0'!C242</f>
        <v>31.369</v>
      </c>
      <c r="F236" t="str">
        <f>'MadridDatos 1.0'!D242</f>
        <v>38.141.928</v>
      </c>
      <c r="G236" t="str">
        <f>'MadridDatos 1.0'!E242</f>
        <v>2.261.242</v>
      </c>
    </row>
    <row r="237" spans="1:7" ht="12.75">
      <c r="A237" s="16" t="str">
        <f t="shared" si="8"/>
        <v>2/2018</v>
      </c>
      <c r="B237" s="17">
        <f>IF('MadridDatos 1.0'!B243&lt;&gt;"",IF(B224&lt;&gt;"",_XLL.EDATUM(B224,12),""),"")</f>
        <v>43132</v>
      </c>
      <c r="C237" s="18">
        <f t="shared" si="9"/>
        <v>43159</v>
      </c>
      <c r="D237" t="str">
        <f>'MadridDatos 1.0'!B243</f>
        <v>3.918.001</v>
      </c>
      <c r="E237" t="str">
        <f>'MadridDatos 1.0'!C243</f>
        <v>29.073</v>
      </c>
      <c r="F237" t="str">
        <f>'MadridDatos 1.0'!D243</f>
        <v>39.317.543</v>
      </c>
      <c r="G237" t="str">
        <f>'MadridDatos 1.0'!E243</f>
        <v>1.837.648</v>
      </c>
    </row>
    <row r="238" spans="1:7" ht="12.75">
      <c r="A238" s="16" t="str">
        <f t="shared" si="8"/>
        <v>3/2018</v>
      </c>
      <c r="B238" s="17">
        <f>IF('MadridDatos 1.0'!B244&lt;&gt;"",IF(B225&lt;&gt;"",_XLL.EDATUM(B225,12),""),"")</f>
        <v>43160</v>
      </c>
      <c r="C238" s="18">
        <f t="shared" si="9"/>
        <v>43190</v>
      </c>
      <c r="D238" t="str">
        <f>'MadridDatos 1.0'!B244</f>
        <v>4.582.353</v>
      </c>
      <c r="E238" t="str">
        <f>'MadridDatos 1.0'!C244</f>
        <v>32.904</v>
      </c>
      <c r="F238" t="str">
        <f>'MadridDatos 1.0'!D244</f>
        <v>46.589.184</v>
      </c>
      <c r="G238" t="str">
        <f>'MadridDatos 1.0'!E244</f>
        <v>2.068.397</v>
      </c>
    </row>
    <row r="239" spans="1:7" ht="12.75">
      <c r="A239" s="16" t="str">
        <f t="shared" si="8"/>
        <v>4/2018</v>
      </c>
      <c r="B239" s="17">
        <f>IF('MadridDatos 1.0'!B245&lt;&gt;"",IF(B226&lt;&gt;"",_XLL.EDATUM(B226,12),""),"")</f>
        <v>43191</v>
      </c>
      <c r="C239" s="18">
        <f t="shared" si="9"/>
        <v>43220</v>
      </c>
      <c r="D239" t="str">
        <f>'MadridDatos 1.0'!B245</f>
        <v>4.802.335</v>
      </c>
      <c r="E239" t="str">
        <f>'MadridDatos 1.0'!C245</f>
        <v>33.835</v>
      </c>
      <c r="F239" t="str">
        <f>'MadridDatos 1.0'!D245</f>
        <v>43.070.324</v>
      </c>
      <c r="G239" t="str">
        <f>'MadridDatos 1.0'!E245</f>
        <v>1.909.152</v>
      </c>
    </row>
    <row r="240" spans="1:7" ht="12.75">
      <c r="A240" s="16" t="str">
        <f t="shared" si="8"/>
        <v>5/2018</v>
      </c>
      <c r="B240" s="17">
        <f>IF('MadridDatos 1.0'!B246&lt;&gt;"",IF(B227&lt;&gt;"",_XLL.EDATUM(B227,12),""),"")</f>
        <v>43221</v>
      </c>
      <c r="C240" s="18">
        <f t="shared" si="9"/>
        <v>43251</v>
      </c>
      <c r="D240" t="str">
        <f>'MadridDatos 1.0'!B246</f>
        <v>4.959.606</v>
      </c>
      <c r="E240" t="str">
        <f>'MadridDatos 1.0'!C246</f>
        <v>35.628</v>
      </c>
      <c r="F240" t="str">
        <f>'MadridDatos 1.0'!D246</f>
        <v>43.197.151</v>
      </c>
      <c r="G240" t="str">
        <f>'MadridDatos 1.0'!E246</f>
        <v>1.972.128</v>
      </c>
    </row>
    <row r="241" spans="1:7" ht="12.75">
      <c r="A241" s="16" t="str">
        <f t="shared" si="8"/>
        <v>6/2018</v>
      </c>
      <c r="B241" s="17">
        <f>IF('MadridDatos 1.0'!B247&lt;&gt;"",IF(B228&lt;&gt;"",_XLL.EDATUM(B228,12),""),"")</f>
        <v>43252</v>
      </c>
      <c r="C241" s="18">
        <f t="shared" si="9"/>
        <v>43281</v>
      </c>
      <c r="D241" t="str">
        <f>'MadridDatos 1.0'!B247</f>
        <v>5.078.802</v>
      </c>
      <c r="E241" t="str">
        <f>'MadridDatos 1.0'!C247</f>
        <v>35.566</v>
      </c>
      <c r="F241" t="str">
        <f>'MadridDatos 1.0'!D247</f>
        <v>41.849.522</v>
      </c>
      <c r="G241" t="str">
        <f>'MadridDatos 1.0'!E247</f>
        <v>1.806.846</v>
      </c>
    </row>
    <row r="242" spans="1:7" ht="12.75">
      <c r="A242" s="16" t="str">
        <f t="shared" si="8"/>
        <v>7/2018</v>
      </c>
      <c r="B242" s="17">
        <f>IF('MadridDatos 1.0'!B248&lt;&gt;"",IF(B229&lt;&gt;"",_XLL.EDATUM(B229,12),""),"")</f>
        <v>43282</v>
      </c>
      <c r="C242" s="18">
        <f t="shared" si="9"/>
        <v>43312</v>
      </c>
      <c r="D242" t="str">
        <f>'MadridDatos 1.0'!B248</f>
        <v>5.531.916</v>
      </c>
      <c r="E242" t="str">
        <f>'MadridDatos 1.0'!C248</f>
        <v>37.091</v>
      </c>
      <c r="F242" t="str">
        <f>'MadridDatos 1.0'!D248</f>
        <v>43.025.611</v>
      </c>
      <c r="G242" t="str">
        <f>'MadridDatos 1.0'!E248</f>
        <v>2.785.070</v>
      </c>
    </row>
    <row r="243" spans="1:7" ht="12.75">
      <c r="A243" s="16" t="str">
        <f t="shared" si="8"/>
        <v>8/2018</v>
      </c>
      <c r="B243" s="17">
        <f>IF('MadridDatos 1.0'!B249&lt;&gt;"",IF(B230&lt;&gt;"",_XLL.EDATUM(B230,12),""),"")</f>
        <v>43313</v>
      </c>
      <c r="C243" s="18">
        <f t="shared" si="9"/>
        <v>43343</v>
      </c>
      <c r="D243" t="str">
        <f>'MadridDatos 1.0'!B249</f>
        <v>5.386.890</v>
      </c>
      <c r="E243" t="str">
        <f>'MadridDatos 1.0'!C249</f>
        <v>35.606</v>
      </c>
      <c r="F243" t="str">
        <f>'MadridDatos 1.0'!D249</f>
        <v>41.654.424</v>
      </c>
      <c r="G243" t="str">
        <f>'MadridDatos 1.0'!E249</f>
        <v>1.727.396</v>
      </c>
    </row>
    <row r="244" spans="1:7" ht="12.75">
      <c r="A244" s="16" t="str">
        <f t="shared" si="8"/>
        <v>9/2018</v>
      </c>
      <c r="B244" s="17">
        <f>IF('MadridDatos 1.0'!B250&lt;&gt;"",IF(B231&lt;&gt;"",_XLL.EDATUM(B231,12),""),"")</f>
        <v>43344</v>
      </c>
      <c r="C244" s="18">
        <f t="shared" si="9"/>
        <v>43373</v>
      </c>
      <c r="D244" t="str">
        <f>'MadridDatos 1.0'!B250</f>
        <v>5.203.244</v>
      </c>
      <c r="E244" t="str">
        <f>'MadridDatos 1.0'!C250</f>
        <v>36.156</v>
      </c>
      <c r="F244" t="str">
        <f>'MadridDatos 1.0'!D250</f>
        <v>43.783.558</v>
      </c>
      <c r="G244" t="str">
        <f>'MadridDatos 1.0'!E250</f>
        <v>1.808.072</v>
      </c>
    </row>
    <row r="245" spans="1:7" ht="12.75">
      <c r="A245" s="16" t="str">
        <f t="shared" si="8"/>
        <v>10/2018</v>
      </c>
      <c r="B245" s="17">
        <f>IF('MadridDatos 1.0'!B251&lt;&gt;"",IF(B232&lt;&gt;"",_XLL.EDATUM(B232,12),""),"")</f>
        <v>43374</v>
      </c>
      <c r="C245" s="18">
        <f t="shared" si="9"/>
        <v>43404</v>
      </c>
      <c r="D245" t="str">
        <f>'MadridDatos 1.0'!B251</f>
        <v>5.188.978</v>
      </c>
      <c r="E245" t="str">
        <f>'MadridDatos 1.0'!C251</f>
        <v>36.537</v>
      </c>
      <c r="F245" t="str">
        <f>'MadridDatos 1.0'!D251</f>
        <v>49.229.366</v>
      </c>
      <c r="G245" t="str">
        <f>'MadridDatos 1.0'!E251</f>
        <v>1.947.202</v>
      </c>
    </row>
    <row r="246" spans="1:7" ht="12.75">
      <c r="A246" s="16" t="str">
        <f t="shared" si="8"/>
        <v>11/2018</v>
      </c>
      <c r="B246" s="17">
        <f>IF('MadridDatos 1.0'!B252&lt;&gt;"",IF(B233&lt;&gt;"",_XLL.EDATUM(B233,12),""),"")</f>
        <v>43405</v>
      </c>
      <c r="C246" s="18">
        <f t="shared" si="9"/>
        <v>43434</v>
      </c>
      <c r="D246" t="str">
        <f>'MadridDatos 1.0'!B252</f>
        <v>4.537.521</v>
      </c>
      <c r="E246" t="str">
        <f>'MadridDatos 1.0'!C252</f>
        <v>33.019</v>
      </c>
      <c r="F246" t="str">
        <f>'MadridDatos 1.0'!D252</f>
        <v>47.181.691</v>
      </c>
      <c r="G246" t="str">
        <f>'MadridDatos 1.0'!E252</f>
        <v>2.231.547</v>
      </c>
    </row>
    <row r="247" spans="1:7" ht="12.75">
      <c r="A247" s="16" t="str">
        <f t="shared" si="8"/>
        <v>12/2018</v>
      </c>
      <c r="B247" s="17">
        <f>IF('MadridDatos 1.0'!B253&lt;&gt;"",IF(B234&lt;&gt;"",_XLL.EDATUM(B234,12),""),"")</f>
        <v>43435</v>
      </c>
      <c r="C247" s="18">
        <f t="shared" si="9"/>
        <v>43465</v>
      </c>
      <c r="D247" t="str">
        <f>'MadridDatos 1.0'!B253</f>
        <v>4.569.864</v>
      </c>
      <c r="E247" t="str">
        <f>'MadridDatos 1.0'!C253</f>
        <v>33.050</v>
      </c>
      <c r="F247" t="str">
        <f>'MadridDatos 1.0'!D253</f>
        <v>46.719.364</v>
      </c>
      <c r="G247" t="str">
        <f>'MadridDatos 1.0'!E253</f>
        <v>2.467.631</v>
      </c>
    </row>
    <row r="248" spans="1:7" ht="12.75">
      <c r="A248" s="16">
        <f t="shared" si="8"/>
      </c>
      <c r="B248" s="17">
        <f>IF('MadridDatos 1.0'!B254&lt;&gt;"",IF(B235&lt;&gt;"",_XLL.EDATUM(B235,12),""),"")</f>
      </c>
      <c r="C248" s="18">
        <f t="shared" si="9"/>
      </c>
      <c r="D248">
        <f>'MadridDatos 1.0'!B254</f>
        <v>0</v>
      </c>
      <c r="E248">
        <f>'MadridDatos 1.0'!C254</f>
        <v>0</v>
      </c>
      <c r="F248">
        <f>'MadridDatos 1.0'!D254</f>
        <v>0</v>
      </c>
      <c r="G248">
        <f>'MadridDatos 1.0'!E254</f>
        <v>0</v>
      </c>
    </row>
    <row r="249" spans="1:7" ht="12.75">
      <c r="A249" s="16" t="str">
        <f t="shared" si="8"/>
        <v>1/2019</v>
      </c>
      <c r="B249" s="17">
        <f>IF('MadridDatos 1.0'!B255&lt;&gt;"",IF(B236&lt;&gt;"",_XLL.EDATUM(B236,12),""),"")</f>
        <v>43466</v>
      </c>
      <c r="C249" s="18">
        <f t="shared" si="9"/>
        <v>43496</v>
      </c>
      <c r="D249" t="str">
        <f>'MadridDatos 1.0'!B255</f>
        <v>4.379.265</v>
      </c>
      <c r="E249" t="str">
        <f>'MadridDatos 1.0'!C255</f>
        <v>2.000.087</v>
      </c>
      <c r="F249" t="str">
        <f>'MadridDatos 1.0'!D255</f>
        <v>39.725.432</v>
      </c>
      <c r="G249" t="str">
        <f>'MadridDatos 1.0'!E255</f>
        <v>2.000.087</v>
      </c>
    </row>
    <row r="250" spans="1:7" ht="12.75">
      <c r="A250" s="16" t="str">
        <f t="shared" si="8"/>
        <v>2/2019</v>
      </c>
      <c r="B250" s="17">
        <f>IF('MadridDatos 1.0'!B256&lt;&gt;"",IF(B237&lt;&gt;"",_XLL.EDATUM(B237,12),""),"")</f>
        <v>43497</v>
      </c>
      <c r="C250" s="18">
        <f t="shared" si="9"/>
        <v>43524</v>
      </c>
      <c r="D250" t="str">
        <f>'MadridDatos 1.0'!B256</f>
        <v>4.142.299</v>
      </c>
      <c r="E250" t="str">
        <f>'MadridDatos 1.0'!C256</f>
        <v>1.699.777</v>
      </c>
      <c r="F250" t="str">
        <f>'MadridDatos 1.0'!D256</f>
        <v>41.067.519</v>
      </c>
      <c r="G250" t="str">
        <f>'MadridDatos 1.0'!E256</f>
        <v>1.699.777</v>
      </c>
    </row>
    <row r="251" spans="1:7" ht="12.75">
      <c r="A251" s="16" t="str">
        <f t="shared" si="8"/>
        <v>3/2019</v>
      </c>
      <c r="B251" s="17">
        <f>IF('MadridDatos 1.0'!B257&lt;&gt;"",IF(B238&lt;&gt;"",_XLL.EDATUM(B238,12),""),"")</f>
        <v>43525</v>
      </c>
      <c r="C251" s="18">
        <f t="shared" si="9"/>
        <v>43555</v>
      </c>
      <c r="D251" t="str">
        <f>'MadridDatos 1.0'!B257</f>
        <v>4.898.767</v>
      </c>
      <c r="E251" t="str">
        <f>'MadridDatos 1.0'!C257</f>
        <v>1.865.415</v>
      </c>
      <c r="F251" t="str">
        <f>'MadridDatos 1.0'!D257</f>
        <v>48.783.569</v>
      </c>
      <c r="G251" t="str">
        <f>'MadridDatos 1.0'!E257</f>
        <v>1.865.415</v>
      </c>
    </row>
    <row r="252" spans="1:7" ht="12.75">
      <c r="A252" s="16" t="str">
        <f t="shared" si="8"/>
        <v>4/2019</v>
      </c>
      <c r="B252" s="17">
        <f>IF('MadridDatos 1.0'!B258&lt;&gt;"",IF(B239&lt;&gt;"",_XLL.EDATUM(B239,12),""),"")</f>
        <v>43556</v>
      </c>
      <c r="C252" s="18">
        <f t="shared" si="9"/>
        <v>43585</v>
      </c>
      <c r="D252" t="str">
        <f>'MadridDatos 1.0'!B258</f>
        <v>5.044.643</v>
      </c>
      <c r="E252" t="str">
        <f>'MadridDatos 1.0'!C258</f>
        <v>1.763.574</v>
      </c>
      <c r="F252" t="str">
        <f>'MadridDatos 1.0'!D258</f>
        <v>44.028.056</v>
      </c>
      <c r="G252" t="str">
        <f>'MadridDatos 1.0'!E258</f>
        <v>1.763.574</v>
      </c>
    </row>
    <row r="253" spans="1:7" ht="12.75">
      <c r="A253" s="16" t="str">
        <f t="shared" si="8"/>
        <v>5/2019</v>
      </c>
      <c r="B253" s="17">
        <f>IF('MadridDatos 1.0'!B259&lt;&gt;"",IF(B240&lt;&gt;"",_XLL.EDATUM(B240,12),""),"")</f>
        <v>43586</v>
      </c>
      <c r="C253" s="18">
        <f t="shared" si="9"/>
        <v>43616</v>
      </c>
      <c r="D253" t="str">
        <f>'MadridDatos 1.0'!B259</f>
        <v>5.212.356</v>
      </c>
      <c r="E253" t="str">
        <f>'MadridDatos 1.0'!C259</f>
        <v>1.946.123</v>
      </c>
      <c r="F253" t="str">
        <f>'MadridDatos 1.0'!D259</f>
        <v>44.802.960</v>
      </c>
      <c r="G253" t="str">
        <f>'MadridDatos 1.0'!E259</f>
        <v>1.946.123</v>
      </c>
    </row>
    <row r="254" spans="1:7" ht="12.75">
      <c r="A254" s="16" t="str">
        <f t="shared" si="8"/>
        <v>6/2019</v>
      </c>
      <c r="B254" s="17">
        <f>IF('MadridDatos 1.0'!B260&lt;&gt;"",IF(B241&lt;&gt;"",_XLL.EDATUM(B241,12),""),"")</f>
        <v>43617</v>
      </c>
      <c r="C254" s="18">
        <f t="shared" si="9"/>
        <v>43646</v>
      </c>
      <c r="D254" t="str">
        <f>'MadridDatos 1.0'!B260</f>
        <v>5.562.470</v>
      </c>
      <c r="E254" t="str">
        <f>'MadridDatos 1.0'!C260</f>
        <v>1.794.285</v>
      </c>
      <c r="F254" t="str">
        <f>'MadridDatos 1.0'!D260</f>
        <v>44.068.754</v>
      </c>
      <c r="G254" t="str">
        <f>'MadridDatos 1.0'!E260</f>
        <v>1.794.285</v>
      </c>
    </row>
    <row r="255" spans="1:7" ht="12.75">
      <c r="A255" s="16" t="str">
        <f t="shared" si="8"/>
        <v>7/2019</v>
      </c>
      <c r="B255" s="17">
        <f>IF('MadridDatos 1.0'!B261&lt;&gt;"",IF(B242&lt;&gt;"",_XLL.EDATUM(B242,12),""),"")</f>
        <v>43647</v>
      </c>
      <c r="C255" s="18">
        <f t="shared" si="9"/>
        <v>43677</v>
      </c>
      <c r="D255" t="str">
        <f>'MadridDatos 1.0'!B261</f>
        <v>5.937.072</v>
      </c>
      <c r="E255" t="str">
        <f>'MadridDatos 1.0'!C261</f>
        <v>1.911.096</v>
      </c>
      <c r="F255" t="str">
        <f>'MadridDatos 1.0'!D261</f>
        <v>46.311.078</v>
      </c>
      <c r="G255" t="str">
        <f>'MadridDatos 1.0'!E261</f>
        <v>1.911.096</v>
      </c>
    </row>
    <row r="256" spans="1:7" ht="12.75">
      <c r="A256" s="16" t="str">
        <f t="shared" si="8"/>
        <v>8/2019</v>
      </c>
      <c r="B256" s="17">
        <f>IF('MadridDatos 1.0'!B262&lt;&gt;"",IF(B243&lt;&gt;"",_XLL.EDATUM(B243,12),""),"")</f>
        <v>43678</v>
      </c>
      <c r="C256" s="18">
        <f t="shared" si="9"/>
        <v>43708</v>
      </c>
      <c r="D256" t="str">
        <f>'MadridDatos 1.0'!B262</f>
        <v>5.782.549</v>
      </c>
      <c r="E256" t="str">
        <f>'MadridDatos 1.0'!C262</f>
        <v>1.757.134</v>
      </c>
      <c r="F256" t="str">
        <f>'MadridDatos 1.0'!D262</f>
        <v>44.339.059</v>
      </c>
      <c r="G256" t="str">
        <f>'MadridDatos 1.0'!E262</f>
        <v>1.757.134</v>
      </c>
    </row>
    <row r="257" spans="1:7" ht="12.75">
      <c r="A257" s="16" t="str">
        <f t="shared" si="8"/>
        <v>9/2019</v>
      </c>
      <c r="B257" s="17">
        <f>IF('MadridDatos 1.0'!B263&lt;&gt;"",IF(B244&lt;&gt;"",_XLL.EDATUM(B244,12),""),"")</f>
        <v>43709</v>
      </c>
      <c r="C257" s="18">
        <f t="shared" si="9"/>
        <v>43738</v>
      </c>
      <c r="D257" t="str">
        <f>'MadridDatos 1.0'!B263</f>
        <v>5.564.750</v>
      </c>
      <c r="E257" t="str">
        <f>'MadridDatos 1.0'!C263</f>
        <v>1.941.717</v>
      </c>
      <c r="F257" t="str">
        <f>'MadridDatos 1.0'!D263</f>
        <v>47.351.085</v>
      </c>
      <c r="G257" t="str">
        <f>'MadridDatos 1.0'!E263</f>
        <v>1.941.717</v>
      </c>
    </row>
    <row r="258" spans="1:7" ht="12.75">
      <c r="A258" s="16" t="str">
        <f t="shared" si="8"/>
        <v>10/2019</v>
      </c>
      <c r="B258" s="17">
        <f>IF('MadridDatos 1.0'!B264&lt;&gt;"",IF(B245&lt;&gt;"",_XLL.EDATUM(B245,12),""),"")</f>
        <v>43739</v>
      </c>
      <c r="C258" s="18">
        <f t="shared" si="9"/>
        <v>43769</v>
      </c>
      <c r="D258" t="str">
        <f>'MadridDatos 1.0'!B264</f>
        <v>5.480.992</v>
      </c>
      <c r="E258" t="str">
        <f>'MadridDatos 1.0'!C264</f>
        <v>2.194.116</v>
      </c>
      <c r="F258" t="str">
        <f>'MadridDatos 1.0'!D264</f>
        <v>53.848.196</v>
      </c>
      <c r="G258" t="str">
        <f>'MadridDatos 1.0'!E264</f>
        <v>2.194.116</v>
      </c>
    </row>
    <row r="259" spans="1:7" ht="12.75">
      <c r="A259" s="16" t="str">
        <f t="shared" si="8"/>
        <v>11/2019</v>
      </c>
      <c r="B259" s="17">
        <f>IF('MadridDatos 1.0'!B265&lt;&gt;"",IF(B246&lt;&gt;"",_XLL.EDATUM(B246,12),""),"")</f>
        <v>43770</v>
      </c>
      <c r="C259" s="18">
        <f t="shared" si="9"/>
        <v>43799</v>
      </c>
      <c r="D259" t="str">
        <f>'MadridDatos 1.0'!B265</f>
        <v>4.774.844</v>
      </c>
      <c r="E259" t="str">
        <f>'MadridDatos 1.0'!C265</f>
        <v>2.249.801</v>
      </c>
      <c r="F259" t="str">
        <f>'MadridDatos 1.0'!D265</f>
        <v>53.260.878</v>
      </c>
      <c r="G259" t="str">
        <f>'MadridDatos 1.0'!E265</f>
        <v>2.249.801</v>
      </c>
    </row>
    <row r="260" spans="1:7" ht="12.75">
      <c r="A260" s="16" t="str">
        <f t="shared" si="8"/>
        <v>12/2019</v>
      </c>
      <c r="B260" s="17">
        <f>IF('MadridDatos 1.0'!B266&lt;&gt;"",IF(B247&lt;&gt;"",_XLL.EDATUM(B247,12),""),"")</f>
        <v>43800</v>
      </c>
      <c r="C260" s="18">
        <f t="shared" si="9"/>
        <v>43830</v>
      </c>
      <c r="D260" t="str">
        <f>'MadridDatos 1.0'!B266</f>
        <v>4.872.426</v>
      </c>
      <c r="E260" t="str">
        <f>'MadridDatos 1.0'!C266</f>
        <v>2.773.183</v>
      </c>
      <c r="F260" t="str">
        <f>'MadridDatos 1.0'!D266</f>
        <v>51.108.821</v>
      </c>
      <c r="G260" t="str">
        <f>'MadridDatos 1.0'!E266</f>
        <v>2.773.183</v>
      </c>
    </row>
    <row r="261" spans="1:7" ht="12.75">
      <c r="A261" s="16">
        <f t="shared" si="8"/>
      </c>
      <c r="B261" s="17">
        <f>IF('MadridDatos 1.0'!B267&lt;&gt;"",IF(B248&lt;&gt;"",_XLL.EDATUM(B248,12),""),"")</f>
      </c>
      <c r="C261" s="18">
        <f t="shared" si="9"/>
      </c>
      <c r="D261">
        <f>'MadridDatos 1.0'!B267</f>
        <v>0</v>
      </c>
      <c r="E261">
        <f>'MadridDatos 1.0'!C267</f>
        <v>0</v>
      </c>
      <c r="F261">
        <f>'MadridDatos 1.0'!D267</f>
        <v>0</v>
      </c>
      <c r="G261">
        <f>'MadridDatos 1.0'!E267</f>
        <v>0</v>
      </c>
    </row>
    <row r="262" spans="1:7" ht="12.75">
      <c r="A262" s="16">
        <f t="shared" si="8"/>
      </c>
      <c r="B262" s="17">
        <f>IF('MadridDatos 1.0'!B268&lt;&gt;"",IF(B249&lt;&gt;"",_XLL.EDATUM(B249,12),""),"")</f>
      </c>
      <c r="C262" s="18">
        <f t="shared" si="9"/>
      </c>
      <c r="D262">
        <f>'MadridDatos 1.0'!B268</f>
        <v>0</v>
      </c>
      <c r="E262">
        <f>'MadridDatos 1.0'!C268</f>
        <v>0</v>
      </c>
      <c r="F262">
        <f>'MadridDatos 1.0'!D268</f>
        <v>0</v>
      </c>
      <c r="G262">
        <f>'MadridDatos 1.0'!E268</f>
        <v>0</v>
      </c>
    </row>
    <row r="263" spans="1:7" ht="12.75">
      <c r="A263" s="16">
        <f t="shared" si="8"/>
      </c>
      <c r="B263" s="17">
        <f>IF('MadridDatos 1.0'!B269&lt;&gt;"",IF(B250&lt;&gt;"",_XLL.EDATUM(B250,12),""),"")</f>
      </c>
      <c r="C263" s="18">
        <f t="shared" si="9"/>
      </c>
      <c r="D263">
        <f>'MadridDatos 1.0'!B269</f>
        <v>0</v>
      </c>
      <c r="E263">
        <f>'MadridDatos 1.0'!C269</f>
        <v>0</v>
      </c>
      <c r="F263">
        <f>'MadridDatos 1.0'!D269</f>
        <v>0</v>
      </c>
      <c r="G263">
        <f>'MadridDatos 1.0'!E269</f>
        <v>0</v>
      </c>
    </row>
    <row r="264" spans="1:7" ht="12.75">
      <c r="A264" s="16">
        <f t="shared" si="8"/>
      </c>
      <c r="B264" s="17">
        <f>IF('MadridDatos 1.0'!B270&lt;&gt;"",IF(B251&lt;&gt;"",_XLL.EDATUM(B251,12),""),"")</f>
      </c>
      <c r="C264" s="18">
        <f t="shared" si="9"/>
      </c>
      <c r="D264">
        <f>'MadridDatos 1.0'!B270</f>
        <v>0</v>
      </c>
      <c r="E264">
        <f>'MadridDatos 1.0'!C270</f>
        <v>0</v>
      </c>
      <c r="F264">
        <f>'MadridDatos 1.0'!D270</f>
        <v>0</v>
      </c>
      <c r="G264">
        <f>'MadridDatos 1.0'!E270</f>
        <v>0</v>
      </c>
    </row>
    <row r="265" spans="1:7" ht="12.75">
      <c r="A265" s="16">
        <f t="shared" si="8"/>
      </c>
      <c r="B265" s="17">
        <f>IF('MadridDatos 1.0'!B271&lt;&gt;"",IF(B252&lt;&gt;"",_XLL.EDATUM(B252,12),""),"")</f>
      </c>
      <c r="C265" s="18">
        <f t="shared" si="9"/>
      </c>
      <c r="D265">
        <f>'MadridDatos 1.0'!B271</f>
        <v>0</v>
      </c>
      <c r="E265">
        <f>'MadridDatos 1.0'!C271</f>
        <v>0</v>
      </c>
      <c r="F265">
        <f>'MadridDatos 1.0'!D271</f>
        <v>0</v>
      </c>
      <c r="G265">
        <f>'MadridDatos 1.0'!E271</f>
        <v>0</v>
      </c>
    </row>
    <row r="266" spans="1:7" ht="12.75">
      <c r="A266" s="16">
        <f t="shared" si="8"/>
      </c>
      <c r="B266" s="17">
        <f>IF('MadridDatos 1.0'!B272&lt;&gt;"",IF(B253&lt;&gt;"",_XLL.EDATUM(B253,12),""),"")</f>
      </c>
      <c r="C266" s="18">
        <f t="shared" si="9"/>
      </c>
      <c r="D266">
        <f>'MadridDatos 1.0'!B272</f>
        <v>0</v>
      </c>
      <c r="E266">
        <f>'MadridDatos 1.0'!C272</f>
        <v>0</v>
      </c>
      <c r="F266">
        <f>'MadridDatos 1.0'!D272</f>
        <v>0</v>
      </c>
      <c r="G266">
        <f>'MadridDatos 1.0'!E272</f>
        <v>0</v>
      </c>
    </row>
    <row r="267" spans="1:7" ht="12.75">
      <c r="A267" s="16">
        <f t="shared" si="8"/>
      </c>
      <c r="B267" s="17">
        <f>IF('MadridDatos 1.0'!B273&lt;&gt;"",IF(B254&lt;&gt;"",_XLL.EDATUM(B254,12),""),"")</f>
      </c>
      <c r="C267" s="18">
        <f t="shared" si="9"/>
      </c>
      <c r="D267">
        <f>'MadridDatos 1.0'!B273</f>
        <v>0</v>
      </c>
      <c r="E267">
        <f>'MadridDatos 1.0'!C273</f>
        <v>0</v>
      </c>
      <c r="F267">
        <f>'MadridDatos 1.0'!D273</f>
        <v>0</v>
      </c>
      <c r="G267">
        <f>'MadridDatos 1.0'!E273</f>
        <v>0</v>
      </c>
    </row>
    <row r="268" spans="1:7" ht="12.75">
      <c r="A268" s="16">
        <f t="shared" si="8"/>
      </c>
      <c r="B268" s="17">
        <f>IF('MadridDatos 1.0'!B274&lt;&gt;"",IF(B255&lt;&gt;"",_XLL.EDATUM(B255,12),""),"")</f>
      </c>
      <c r="C268" s="18">
        <f t="shared" si="9"/>
      </c>
      <c r="D268">
        <f>'MadridDatos 1.0'!B274</f>
        <v>0</v>
      </c>
      <c r="E268">
        <f>'MadridDatos 1.0'!C274</f>
        <v>0</v>
      </c>
      <c r="F268">
        <f>'MadridDatos 1.0'!D274</f>
        <v>0</v>
      </c>
      <c r="G268">
        <f>'MadridDatos 1.0'!E274</f>
        <v>0</v>
      </c>
    </row>
    <row r="269" spans="1:7" ht="12.75">
      <c r="A269" s="16">
        <f t="shared" si="8"/>
      </c>
      <c r="B269" s="17">
        <f>IF('MadridDatos 1.0'!B275&lt;&gt;"",IF(B256&lt;&gt;"",_XLL.EDATUM(B256,12),""),"")</f>
      </c>
      <c r="C269" s="18">
        <f t="shared" si="9"/>
      </c>
      <c r="D269">
        <f>'MadridDatos 1.0'!B275</f>
        <v>0</v>
      </c>
      <c r="E269">
        <f>'MadridDatos 1.0'!C275</f>
        <v>0</v>
      </c>
      <c r="F269">
        <f>'MadridDatos 1.0'!D275</f>
        <v>0</v>
      </c>
      <c r="G269">
        <f>'MadridDatos 1.0'!E275</f>
        <v>0</v>
      </c>
    </row>
    <row r="270" spans="1:7" ht="12.75">
      <c r="A270" s="16">
        <f t="shared" si="8"/>
      </c>
      <c r="B270" s="17">
        <f>IF('MadridDatos 1.0'!B276&lt;&gt;"",IF(B257&lt;&gt;"",_XLL.EDATUM(B257,12),""),"")</f>
      </c>
      <c r="C270" s="18">
        <f t="shared" si="9"/>
      </c>
      <c r="D270">
        <f>'MadridDatos 1.0'!B276</f>
        <v>0</v>
      </c>
      <c r="E270">
        <f>'MadridDatos 1.0'!C276</f>
        <v>0</v>
      </c>
      <c r="F270">
        <f>'MadridDatos 1.0'!D276</f>
        <v>0</v>
      </c>
      <c r="G270">
        <f>'MadridDatos 1.0'!E276</f>
        <v>0</v>
      </c>
    </row>
    <row r="271" spans="1:7" ht="12.75">
      <c r="A271" s="16">
        <f aca="true" t="shared" si="10" ref="A271:A334">IF(B271&lt;&gt;"",CONCATENATE(MONTH(B271),"/",YEAR(B271)),"")</f>
      </c>
      <c r="B271" s="17">
        <f>IF('MadridDatos 1.0'!B277&lt;&gt;"",IF(B258&lt;&gt;"",_XLL.EDATUM(B258,12),""),"")</f>
      </c>
      <c r="C271" s="18">
        <f aca="true" t="shared" si="11" ref="C271:C334">IF(B271&lt;&gt;"",_XLL.MONATSENDE(B271,0),"")</f>
      </c>
      <c r="D271">
        <f>'MadridDatos 1.0'!B277</f>
        <v>0</v>
      </c>
      <c r="E271">
        <f>'MadridDatos 1.0'!C277</f>
        <v>0</v>
      </c>
      <c r="F271">
        <f>'MadridDatos 1.0'!D277</f>
        <v>0</v>
      </c>
      <c r="G271">
        <f>'MadridDatos 1.0'!E277</f>
        <v>0</v>
      </c>
    </row>
    <row r="272" spans="1:7" ht="12.75">
      <c r="A272" s="16">
        <f t="shared" si="10"/>
      </c>
      <c r="B272" s="17">
        <f>IF('MadridDatos 1.0'!B278&lt;&gt;"",IF(B259&lt;&gt;"",_XLL.EDATUM(B259,12),""),"")</f>
      </c>
      <c r="C272" s="18">
        <f t="shared" si="11"/>
      </c>
      <c r="D272">
        <f>'MadridDatos 1.0'!B278</f>
        <v>0</v>
      </c>
      <c r="E272">
        <f>'MadridDatos 1.0'!C278</f>
        <v>0</v>
      </c>
      <c r="F272">
        <f>'MadridDatos 1.0'!D278</f>
        <v>0</v>
      </c>
      <c r="G272">
        <f>'MadridDatos 1.0'!E278</f>
        <v>0</v>
      </c>
    </row>
    <row r="273" spans="1:7" ht="12.75">
      <c r="A273" s="16">
        <f t="shared" si="10"/>
      </c>
      <c r="B273" s="17">
        <f>IF('MadridDatos 1.0'!B279&lt;&gt;"",IF(B260&lt;&gt;"",_XLL.EDATUM(B260,12),""),"")</f>
      </c>
      <c r="C273" s="18">
        <f t="shared" si="11"/>
      </c>
      <c r="D273">
        <f>'MadridDatos 1.0'!B279</f>
        <v>0</v>
      </c>
      <c r="E273">
        <f>'MadridDatos 1.0'!C279</f>
        <v>0</v>
      </c>
      <c r="F273">
        <f>'MadridDatos 1.0'!D279</f>
        <v>0</v>
      </c>
      <c r="G273">
        <f>'MadridDatos 1.0'!E279</f>
        <v>0</v>
      </c>
    </row>
    <row r="274" spans="1:7" ht="12.75">
      <c r="A274" s="16">
        <f t="shared" si="10"/>
      </c>
      <c r="B274" s="17">
        <f>IF('MadridDatos 1.0'!B280&lt;&gt;"",IF(B261&lt;&gt;"",_XLL.EDATUM(B261,12),""),"")</f>
      </c>
      <c r="C274" s="18">
        <f t="shared" si="11"/>
      </c>
      <c r="D274">
        <f>'MadridDatos 1.0'!B280</f>
        <v>0</v>
      </c>
      <c r="E274">
        <f>'MadridDatos 1.0'!C280</f>
        <v>0</v>
      </c>
      <c r="F274">
        <f>'MadridDatos 1.0'!D280</f>
        <v>0</v>
      </c>
      <c r="G274">
        <f>'MadridDatos 1.0'!E280</f>
        <v>0</v>
      </c>
    </row>
    <row r="275" spans="1:7" ht="12.75">
      <c r="A275" s="16">
        <f t="shared" si="10"/>
      </c>
      <c r="B275" s="17">
        <f>IF('MadridDatos 1.0'!B281&lt;&gt;"",IF(B262&lt;&gt;"",_XLL.EDATUM(B262,12),""),"")</f>
      </c>
      <c r="C275" s="18">
        <f t="shared" si="11"/>
      </c>
      <c r="D275">
        <f>'MadridDatos 1.0'!B281</f>
        <v>0</v>
      </c>
      <c r="E275">
        <f>'MadridDatos 1.0'!C281</f>
        <v>0</v>
      </c>
      <c r="F275">
        <f>'MadridDatos 1.0'!D281</f>
        <v>0</v>
      </c>
      <c r="G275">
        <f>'MadridDatos 1.0'!E281</f>
        <v>0</v>
      </c>
    </row>
    <row r="276" spans="1:7" ht="12.75">
      <c r="A276" s="16">
        <f t="shared" si="10"/>
      </c>
      <c r="B276" s="17">
        <f>IF('MadridDatos 1.0'!B282&lt;&gt;"",IF(B263&lt;&gt;"",_XLL.EDATUM(B263,12),""),"")</f>
      </c>
      <c r="C276" s="18">
        <f t="shared" si="11"/>
      </c>
      <c r="D276">
        <f>'MadridDatos 1.0'!B282</f>
        <v>0</v>
      </c>
      <c r="E276">
        <f>'MadridDatos 1.0'!C282</f>
        <v>0</v>
      </c>
      <c r="F276">
        <f>'MadridDatos 1.0'!D282</f>
        <v>0</v>
      </c>
      <c r="G276">
        <f>'MadridDatos 1.0'!E282</f>
        <v>0</v>
      </c>
    </row>
    <row r="277" spans="1:7" ht="12.75">
      <c r="A277" s="16">
        <f t="shared" si="10"/>
      </c>
      <c r="B277" s="17">
        <f>IF('MadridDatos 1.0'!B283&lt;&gt;"",IF(B264&lt;&gt;"",_XLL.EDATUM(B264,12),""),"")</f>
      </c>
      <c r="C277" s="18">
        <f t="shared" si="11"/>
      </c>
      <c r="D277">
        <f>'MadridDatos 1.0'!B283</f>
        <v>0</v>
      </c>
      <c r="E277">
        <f>'MadridDatos 1.0'!C283</f>
        <v>0</v>
      </c>
      <c r="F277">
        <f>'MadridDatos 1.0'!D283</f>
        <v>0</v>
      </c>
      <c r="G277">
        <f>'MadridDatos 1.0'!E283</f>
        <v>0</v>
      </c>
    </row>
    <row r="278" spans="1:7" ht="12.75">
      <c r="A278" s="16">
        <f t="shared" si="10"/>
      </c>
      <c r="B278" s="17">
        <f>IF('MadridDatos 1.0'!B284&lt;&gt;"",IF(B265&lt;&gt;"",_XLL.EDATUM(B265,12),""),"")</f>
      </c>
      <c r="C278" s="18">
        <f t="shared" si="11"/>
      </c>
      <c r="D278">
        <f>'MadridDatos 1.0'!B284</f>
        <v>0</v>
      </c>
      <c r="E278">
        <f>'MadridDatos 1.0'!C284</f>
        <v>0</v>
      </c>
      <c r="F278">
        <f>'MadridDatos 1.0'!D284</f>
        <v>0</v>
      </c>
      <c r="G278">
        <f>'MadridDatos 1.0'!E284</f>
        <v>0</v>
      </c>
    </row>
    <row r="279" spans="1:7" ht="12.75">
      <c r="A279" s="16">
        <f t="shared" si="10"/>
      </c>
      <c r="B279" s="17">
        <f>IF('MadridDatos 1.0'!B285&lt;&gt;"",IF(B266&lt;&gt;"",_XLL.EDATUM(B266,12),""),"")</f>
      </c>
      <c r="C279" s="18">
        <f t="shared" si="11"/>
      </c>
      <c r="D279">
        <f>'MadridDatos 1.0'!B285</f>
        <v>0</v>
      </c>
      <c r="E279">
        <f>'MadridDatos 1.0'!C285</f>
        <v>0</v>
      </c>
      <c r="F279">
        <f>'MadridDatos 1.0'!D285</f>
        <v>0</v>
      </c>
      <c r="G279">
        <f>'MadridDatos 1.0'!E285</f>
        <v>0</v>
      </c>
    </row>
    <row r="280" spans="1:7" ht="12.75">
      <c r="A280" s="16">
        <f t="shared" si="10"/>
      </c>
      <c r="B280" s="17">
        <f>IF('MadridDatos 1.0'!B286&lt;&gt;"",IF(B267&lt;&gt;"",_XLL.EDATUM(B267,12),""),"")</f>
      </c>
      <c r="C280" s="18">
        <f t="shared" si="11"/>
      </c>
      <c r="D280">
        <f>'MadridDatos 1.0'!B286</f>
        <v>0</v>
      </c>
      <c r="E280">
        <f>'MadridDatos 1.0'!C286</f>
        <v>0</v>
      </c>
      <c r="F280">
        <f>'MadridDatos 1.0'!D286</f>
        <v>0</v>
      </c>
      <c r="G280">
        <f>'MadridDatos 1.0'!E286</f>
        <v>0</v>
      </c>
    </row>
    <row r="281" spans="1:7" ht="12.75">
      <c r="A281" s="16">
        <f t="shared" si="10"/>
      </c>
      <c r="B281" s="17">
        <f>IF('MadridDatos 1.0'!B287&lt;&gt;"",IF(B268&lt;&gt;"",_XLL.EDATUM(B268,12),""),"")</f>
      </c>
      <c r="C281" s="18">
        <f t="shared" si="11"/>
      </c>
      <c r="D281">
        <f>'MadridDatos 1.0'!B287</f>
        <v>0</v>
      </c>
      <c r="E281">
        <f>'MadridDatos 1.0'!C287</f>
        <v>0</v>
      </c>
      <c r="F281">
        <f>'MadridDatos 1.0'!D287</f>
        <v>0</v>
      </c>
      <c r="G281">
        <f>'MadridDatos 1.0'!E287</f>
        <v>0</v>
      </c>
    </row>
    <row r="282" spans="1:7" ht="12.75">
      <c r="A282" s="16">
        <f t="shared" si="10"/>
      </c>
      <c r="B282" s="17">
        <f>IF('MadridDatos 1.0'!B288&lt;&gt;"",IF(B269&lt;&gt;"",_XLL.EDATUM(B269,12),""),"")</f>
      </c>
      <c r="C282" s="18">
        <f t="shared" si="11"/>
      </c>
      <c r="D282">
        <f>'MadridDatos 1.0'!B288</f>
        <v>0</v>
      </c>
      <c r="E282">
        <f>'MadridDatos 1.0'!C288</f>
        <v>0</v>
      </c>
      <c r="F282">
        <f>'MadridDatos 1.0'!D288</f>
        <v>0</v>
      </c>
      <c r="G282">
        <f>'MadridDatos 1.0'!E288</f>
        <v>0</v>
      </c>
    </row>
    <row r="283" spans="1:7" ht="12.75">
      <c r="A283" s="16">
        <f t="shared" si="10"/>
      </c>
      <c r="B283" s="17">
        <f>IF('MadridDatos 1.0'!B289&lt;&gt;"",IF(B270&lt;&gt;"",_XLL.EDATUM(B270,12),""),"")</f>
      </c>
      <c r="C283" s="18">
        <f t="shared" si="11"/>
      </c>
      <c r="D283">
        <f>'MadridDatos 1.0'!B289</f>
        <v>0</v>
      </c>
      <c r="E283">
        <f>'MadridDatos 1.0'!C289</f>
        <v>0</v>
      </c>
      <c r="F283">
        <f>'MadridDatos 1.0'!D289</f>
        <v>0</v>
      </c>
      <c r="G283">
        <f>'MadridDatos 1.0'!E289</f>
        <v>0</v>
      </c>
    </row>
    <row r="284" spans="1:7" ht="12.75">
      <c r="A284" s="16">
        <f t="shared" si="10"/>
      </c>
      <c r="B284" s="17">
        <f>IF('MadridDatos 1.0'!B290&lt;&gt;"",IF(B271&lt;&gt;"",_XLL.EDATUM(B271,12),""),"")</f>
      </c>
      <c r="C284" s="18">
        <f t="shared" si="11"/>
      </c>
      <c r="D284">
        <f>'MadridDatos 1.0'!B290</f>
        <v>0</v>
      </c>
      <c r="E284">
        <f>'MadridDatos 1.0'!C290</f>
        <v>0</v>
      </c>
      <c r="F284">
        <f>'MadridDatos 1.0'!D290</f>
        <v>0</v>
      </c>
      <c r="G284">
        <f>'MadridDatos 1.0'!E290</f>
        <v>0</v>
      </c>
    </row>
    <row r="285" spans="1:7" ht="12.75">
      <c r="A285" s="16">
        <f t="shared" si="10"/>
      </c>
      <c r="B285" s="17">
        <f>IF('MadridDatos 1.0'!B291&lt;&gt;"",IF(B272&lt;&gt;"",_XLL.EDATUM(B272,12),""),"")</f>
      </c>
      <c r="C285" s="18">
        <f t="shared" si="11"/>
      </c>
      <c r="D285">
        <f>'MadridDatos 1.0'!B291</f>
        <v>0</v>
      </c>
      <c r="E285">
        <f>'MadridDatos 1.0'!C291</f>
        <v>0</v>
      </c>
      <c r="F285">
        <f>'MadridDatos 1.0'!D291</f>
        <v>0</v>
      </c>
      <c r="G285">
        <f>'MadridDatos 1.0'!E291</f>
        <v>0</v>
      </c>
    </row>
    <row r="286" spans="1:7" ht="12.75">
      <c r="A286" s="16">
        <f t="shared" si="10"/>
      </c>
      <c r="B286" s="17">
        <f>IF('MadridDatos 1.0'!B292&lt;&gt;"",IF(B273&lt;&gt;"",_XLL.EDATUM(B273,12),""),"")</f>
      </c>
      <c r="C286" s="18">
        <f t="shared" si="11"/>
      </c>
      <c r="D286">
        <f>'MadridDatos 1.0'!B292</f>
        <v>0</v>
      </c>
      <c r="E286">
        <f>'MadridDatos 1.0'!C292</f>
        <v>0</v>
      </c>
      <c r="F286">
        <f>'MadridDatos 1.0'!D292</f>
        <v>0</v>
      </c>
      <c r="G286">
        <f>'MadridDatos 1.0'!E292</f>
        <v>0</v>
      </c>
    </row>
    <row r="287" spans="1:7" ht="12.75">
      <c r="A287" s="16">
        <f t="shared" si="10"/>
      </c>
      <c r="B287" s="17">
        <f>IF('MadridDatos 1.0'!B293&lt;&gt;"",IF(B274&lt;&gt;"",_XLL.EDATUM(B274,12),""),"")</f>
      </c>
      <c r="C287" s="18">
        <f t="shared" si="11"/>
      </c>
      <c r="D287">
        <f>'MadridDatos 1.0'!B293</f>
        <v>0</v>
      </c>
      <c r="E287">
        <f>'MadridDatos 1.0'!C293</f>
        <v>0</v>
      </c>
      <c r="F287">
        <f>'MadridDatos 1.0'!D293</f>
        <v>0</v>
      </c>
      <c r="G287">
        <f>'MadridDatos 1.0'!E293</f>
        <v>0</v>
      </c>
    </row>
    <row r="288" spans="1:7" ht="12.75">
      <c r="A288" s="16">
        <f t="shared" si="10"/>
      </c>
      <c r="B288" s="17">
        <f>IF('MadridDatos 1.0'!B294&lt;&gt;"",IF(B275&lt;&gt;"",_XLL.EDATUM(B275,12),""),"")</f>
      </c>
      <c r="C288" s="18">
        <f t="shared" si="11"/>
      </c>
      <c r="D288">
        <f>'MadridDatos 1.0'!B294</f>
        <v>0</v>
      </c>
      <c r="E288">
        <f>'MadridDatos 1.0'!C294</f>
        <v>0</v>
      </c>
      <c r="F288">
        <f>'MadridDatos 1.0'!D294</f>
        <v>0</v>
      </c>
      <c r="G288">
        <f>'MadridDatos 1.0'!E294</f>
        <v>0</v>
      </c>
    </row>
    <row r="289" spans="1:7" ht="12.75">
      <c r="A289" s="16">
        <f t="shared" si="10"/>
      </c>
      <c r="B289" s="17">
        <f>IF('MadridDatos 1.0'!B295&lt;&gt;"",IF(B276&lt;&gt;"",_XLL.EDATUM(B276,12),""),"")</f>
      </c>
      <c r="C289" s="18">
        <f t="shared" si="11"/>
      </c>
      <c r="D289">
        <f>'MadridDatos 1.0'!B295</f>
        <v>0</v>
      </c>
      <c r="E289">
        <f>'MadridDatos 1.0'!C295</f>
        <v>0</v>
      </c>
      <c r="F289">
        <f>'MadridDatos 1.0'!D295</f>
        <v>0</v>
      </c>
      <c r="G289">
        <f>'MadridDatos 1.0'!E295</f>
        <v>0</v>
      </c>
    </row>
    <row r="290" spans="1:7" ht="12.75">
      <c r="A290" s="16">
        <f t="shared" si="10"/>
      </c>
      <c r="B290" s="17">
        <f>IF('MadridDatos 1.0'!B296&lt;&gt;"",IF(B277&lt;&gt;"",_XLL.EDATUM(B277,12),""),"")</f>
      </c>
      <c r="C290" s="18">
        <f t="shared" si="11"/>
      </c>
      <c r="D290">
        <f>'MadridDatos 1.0'!B296</f>
        <v>0</v>
      </c>
      <c r="E290">
        <f>'MadridDatos 1.0'!C296</f>
        <v>0</v>
      </c>
      <c r="F290">
        <f>'MadridDatos 1.0'!D296</f>
        <v>0</v>
      </c>
      <c r="G290">
        <f>'MadridDatos 1.0'!E296</f>
        <v>0</v>
      </c>
    </row>
    <row r="291" spans="1:7" ht="12.75">
      <c r="A291" s="16">
        <f t="shared" si="10"/>
      </c>
      <c r="B291" s="17">
        <f>IF('MadridDatos 1.0'!B297&lt;&gt;"",IF(B278&lt;&gt;"",_XLL.EDATUM(B278,12),""),"")</f>
      </c>
      <c r="C291" s="18">
        <f t="shared" si="11"/>
      </c>
      <c r="D291">
        <f>'MadridDatos 1.0'!B297</f>
        <v>0</v>
      </c>
      <c r="E291">
        <f>'MadridDatos 1.0'!C297</f>
        <v>0</v>
      </c>
      <c r="F291">
        <f>'MadridDatos 1.0'!D297</f>
        <v>0</v>
      </c>
      <c r="G291">
        <f>'MadridDatos 1.0'!E297</f>
        <v>0</v>
      </c>
    </row>
    <row r="292" spans="1:7" ht="12.75">
      <c r="A292" s="16">
        <f t="shared" si="10"/>
      </c>
      <c r="B292" s="17">
        <f>IF('MadridDatos 1.0'!B298&lt;&gt;"",IF(B279&lt;&gt;"",_XLL.EDATUM(B279,12),""),"")</f>
      </c>
      <c r="C292" s="18">
        <f t="shared" si="11"/>
      </c>
      <c r="D292">
        <f>'MadridDatos 1.0'!B298</f>
        <v>0</v>
      </c>
      <c r="E292">
        <f>'MadridDatos 1.0'!C298</f>
        <v>0</v>
      </c>
      <c r="F292">
        <f>'MadridDatos 1.0'!D298</f>
        <v>0</v>
      </c>
      <c r="G292">
        <f>'MadridDatos 1.0'!E298</f>
        <v>0</v>
      </c>
    </row>
    <row r="293" spans="1:7" ht="12.75">
      <c r="A293" s="16">
        <f t="shared" si="10"/>
      </c>
      <c r="B293" s="17">
        <f>IF('MadridDatos 1.0'!B299&lt;&gt;"",IF(B280&lt;&gt;"",_XLL.EDATUM(B280,12),""),"")</f>
      </c>
      <c r="C293" s="18">
        <f t="shared" si="11"/>
      </c>
      <c r="D293">
        <f>'MadridDatos 1.0'!B299</f>
        <v>0</v>
      </c>
      <c r="E293">
        <f>'MadridDatos 1.0'!C299</f>
        <v>0</v>
      </c>
      <c r="F293">
        <f>'MadridDatos 1.0'!D299</f>
        <v>0</v>
      </c>
      <c r="G293">
        <f>'MadridDatos 1.0'!E299</f>
        <v>0</v>
      </c>
    </row>
    <row r="294" spans="1:7" ht="12.75">
      <c r="A294" s="16">
        <f t="shared" si="10"/>
      </c>
      <c r="B294" s="17">
        <f>IF('MadridDatos 1.0'!B300&lt;&gt;"",IF(B281&lt;&gt;"",_XLL.EDATUM(B281,12),""),"")</f>
      </c>
      <c r="C294" s="18">
        <f t="shared" si="11"/>
      </c>
      <c r="D294">
        <f>'MadridDatos 1.0'!B300</f>
        <v>0</v>
      </c>
      <c r="E294">
        <f>'MadridDatos 1.0'!C300</f>
        <v>0</v>
      </c>
      <c r="F294">
        <f>'MadridDatos 1.0'!D300</f>
        <v>0</v>
      </c>
      <c r="G294">
        <f>'MadridDatos 1.0'!E300</f>
        <v>0</v>
      </c>
    </row>
    <row r="295" spans="1:7" ht="12.75">
      <c r="A295" s="16">
        <f t="shared" si="10"/>
      </c>
      <c r="B295" s="17">
        <f>IF('MadridDatos 1.0'!B301&lt;&gt;"",IF(B282&lt;&gt;"",_XLL.EDATUM(B282,12),""),"")</f>
      </c>
      <c r="C295" s="18">
        <f t="shared" si="11"/>
      </c>
      <c r="D295">
        <f>'MadridDatos 1.0'!B301</f>
        <v>0</v>
      </c>
      <c r="E295">
        <f>'MadridDatos 1.0'!C301</f>
        <v>0</v>
      </c>
      <c r="F295">
        <f>'MadridDatos 1.0'!D301</f>
        <v>0</v>
      </c>
      <c r="G295">
        <f>'MadridDatos 1.0'!E301</f>
        <v>0</v>
      </c>
    </row>
    <row r="296" spans="1:7" ht="12.75">
      <c r="A296" s="16">
        <f t="shared" si="10"/>
      </c>
      <c r="B296" s="17">
        <f>IF('MadridDatos 1.0'!B302&lt;&gt;"",IF(B283&lt;&gt;"",_XLL.EDATUM(B283,12),""),"")</f>
      </c>
      <c r="C296" s="18">
        <f t="shared" si="11"/>
      </c>
      <c r="D296">
        <f>'MadridDatos 1.0'!B302</f>
        <v>0</v>
      </c>
      <c r="E296">
        <f>'MadridDatos 1.0'!C302</f>
        <v>0</v>
      </c>
      <c r="F296">
        <f>'MadridDatos 1.0'!D302</f>
        <v>0</v>
      </c>
      <c r="G296">
        <f>'MadridDatos 1.0'!E302</f>
        <v>0</v>
      </c>
    </row>
    <row r="297" spans="1:7" ht="12.75">
      <c r="A297" s="16">
        <f t="shared" si="10"/>
      </c>
      <c r="B297" s="17">
        <f>IF('MadridDatos 1.0'!B303&lt;&gt;"",IF(B284&lt;&gt;"",_XLL.EDATUM(B284,12),""),"")</f>
      </c>
      <c r="C297" s="18">
        <f t="shared" si="11"/>
      </c>
      <c r="D297">
        <f>'MadridDatos 1.0'!B303</f>
        <v>0</v>
      </c>
      <c r="E297">
        <f>'MadridDatos 1.0'!C303</f>
        <v>0</v>
      </c>
      <c r="F297">
        <f>'MadridDatos 1.0'!D303</f>
        <v>0</v>
      </c>
      <c r="G297">
        <f>'MadridDatos 1.0'!E303</f>
        <v>0</v>
      </c>
    </row>
    <row r="298" spans="1:7" ht="12.75">
      <c r="A298" s="16">
        <f t="shared" si="10"/>
      </c>
      <c r="B298" s="17">
        <f>IF('MadridDatos 1.0'!B304&lt;&gt;"",IF(B285&lt;&gt;"",_XLL.EDATUM(B285,12),""),"")</f>
      </c>
      <c r="C298" s="18">
        <f t="shared" si="11"/>
      </c>
      <c r="D298">
        <f>'MadridDatos 1.0'!B304</f>
        <v>0</v>
      </c>
      <c r="E298">
        <f>'MadridDatos 1.0'!C304</f>
        <v>0</v>
      </c>
      <c r="F298">
        <f>'MadridDatos 1.0'!D304</f>
        <v>0</v>
      </c>
      <c r="G298">
        <f>'MadridDatos 1.0'!E304</f>
        <v>0</v>
      </c>
    </row>
    <row r="299" spans="1:7" ht="12.75">
      <c r="A299" s="16">
        <f t="shared" si="10"/>
      </c>
      <c r="B299" s="17">
        <f>IF('MadridDatos 1.0'!B305&lt;&gt;"",IF(B286&lt;&gt;"",_XLL.EDATUM(B286,12),""),"")</f>
      </c>
      <c r="C299" s="18">
        <f t="shared" si="11"/>
      </c>
      <c r="D299">
        <f>'MadridDatos 1.0'!B305</f>
        <v>0</v>
      </c>
      <c r="E299">
        <f>'MadridDatos 1.0'!C305</f>
        <v>0</v>
      </c>
      <c r="F299">
        <f>'MadridDatos 1.0'!D305</f>
        <v>0</v>
      </c>
      <c r="G299">
        <f>'MadridDatos 1.0'!E305</f>
        <v>0</v>
      </c>
    </row>
    <row r="300" spans="1:7" ht="12.75">
      <c r="A300" s="16">
        <f t="shared" si="10"/>
      </c>
      <c r="B300" s="17">
        <f>IF('MadridDatos 1.0'!B306&lt;&gt;"",IF(B287&lt;&gt;"",_XLL.EDATUM(B287,12),""),"")</f>
      </c>
      <c r="C300" s="18">
        <f t="shared" si="11"/>
      </c>
      <c r="D300">
        <f>'MadridDatos 1.0'!B306</f>
        <v>0</v>
      </c>
      <c r="E300">
        <f>'MadridDatos 1.0'!C306</f>
        <v>0</v>
      </c>
      <c r="F300">
        <f>'MadridDatos 1.0'!D306</f>
        <v>0</v>
      </c>
      <c r="G300">
        <f>'MadridDatos 1.0'!E306</f>
        <v>0</v>
      </c>
    </row>
    <row r="301" spans="1:7" ht="12.75">
      <c r="A301" s="16">
        <f t="shared" si="10"/>
      </c>
      <c r="B301" s="17">
        <f>IF('MadridDatos 1.0'!B307&lt;&gt;"",IF(B288&lt;&gt;"",_XLL.EDATUM(B288,12),""),"")</f>
      </c>
      <c r="C301" s="18">
        <f t="shared" si="11"/>
      </c>
      <c r="D301">
        <f>'MadridDatos 1.0'!B307</f>
        <v>0</v>
      </c>
      <c r="E301">
        <f>'MadridDatos 1.0'!C307</f>
        <v>0</v>
      </c>
      <c r="F301">
        <f>'MadridDatos 1.0'!D307</f>
        <v>0</v>
      </c>
      <c r="G301">
        <f>'MadridDatos 1.0'!E307</f>
        <v>0</v>
      </c>
    </row>
    <row r="302" spans="1:7" ht="12.75">
      <c r="A302" s="16">
        <f t="shared" si="10"/>
      </c>
      <c r="B302" s="17">
        <f>IF('MadridDatos 1.0'!B308&lt;&gt;"",IF(B289&lt;&gt;"",_XLL.EDATUM(B289,12),""),"")</f>
      </c>
      <c r="C302" s="18">
        <f t="shared" si="11"/>
      </c>
      <c r="D302">
        <f>'MadridDatos 1.0'!B308</f>
        <v>0</v>
      </c>
      <c r="E302">
        <f>'MadridDatos 1.0'!C308</f>
        <v>0</v>
      </c>
      <c r="F302">
        <f>'MadridDatos 1.0'!D308</f>
        <v>0</v>
      </c>
      <c r="G302">
        <f>'MadridDatos 1.0'!E308</f>
        <v>0</v>
      </c>
    </row>
    <row r="303" spans="1:7" ht="12.75">
      <c r="A303" s="16">
        <f t="shared" si="10"/>
      </c>
      <c r="B303" s="17">
        <f>IF('MadridDatos 1.0'!B309&lt;&gt;"",IF(B290&lt;&gt;"",_XLL.EDATUM(B290,12),""),"")</f>
      </c>
      <c r="C303" s="18">
        <f t="shared" si="11"/>
      </c>
      <c r="D303">
        <f>'MadridDatos 1.0'!B309</f>
        <v>0</v>
      </c>
      <c r="E303">
        <f>'MadridDatos 1.0'!C309</f>
        <v>0</v>
      </c>
      <c r="F303">
        <f>'MadridDatos 1.0'!D309</f>
        <v>0</v>
      </c>
      <c r="G303">
        <f>'MadridDatos 1.0'!E309</f>
        <v>0</v>
      </c>
    </row>
    <row r="304" spans="1:7" ht="12.75">
      <c r="A304" s="16">
        <f t="shared" si="10"/>
      </c>
      <c r="B304" s="17">
        <f>IF('MadridDatos 1.0'!B310&lt;&gt;"",IF(B291&lt;&gt;"",_XLL.EDATUM(B291,12),""),"")</f>
      </c>
      <c r="C304" s="18">
        <f t="shared" si="11"/>
      </c>
      <c r="D304">
        <f>'MadridDatos 1.0'!B310</f>
        <v>0</v>
      </c>
      <c r="E304">
        <f>'MadridDatos 1.0'!C310</f>
        <v>0</v>
      </c>
      <c r="F304">
        <f>'MadridDatos 1.0'!D310</f>
        <v>0</v>
      </c>
      <c r="G304">
        <f>'MadridDatos 1.0'!E310</f>
        <v>0</v>
      </c>
    </row>
    <row r="305" spans="1:7" ht="12.75">
      <c r="A305" s="16">
        <f t="shared" si="10"/>
      </c>
      <c r="B305" s="17">
        <f>IF('MadridDatos 1.0'!B311&lt;&gt;"",IF(B292&lt;&gt;"",_XLL.EDATUM(B292,12),""),"")</f>
      </c>
      <c r="C305" s="18">
        <f t="shared" si="11"/>
      </c>
      <c r="D305">
        <f>'MadridDatos 1.0'!B311</f>
        <v>0</v>
      </c>
      <c r="E305">
        <f>'MadridDatos 1.0'!C311</f>
        <v>0</v>
      </c>
      <c r="F305">
        <f>'MadridDatos 1.0'!D311</f>
        <v>0</v>
      </c>
      <c r="G305">
        <f>'MadridDatos 1.0'!E311</f>
        <v>0</v>
      </c>
    </row>
    <row r="306" spans="1:7" ht="12.75">
      <c r="A306" s="16">
        <f t="shared" si="10"/>
      </c>
      <c r="B306" s="17">
        <f>IF('MadridDatos 1.0'!B312&lt;&gt;"",IF(B293&lt;&gt;"",_XLL.EDATUM(B293,12),""),"")</f>
      </c>
      <c r="C306" s="18">
        <f t="shared" si="11"/>
      </c>
      <c r="D306">
        <f>'MadridDatos 1.0'!B312</f>
        <v>0</v>
      </c>
      <c r="E306">
        <f>'MadridDatos 1.0'!C312</f>
        <v>0</v>
      </c>
      <c r="F306">
        <f>'MadridDatos 1.0'!D312</f>
        <v>0</v>
      </c>
      <c r="G306">
        <f>'MadridDatos 1.0'!E312</f>
        <v>0</v>
      </c>
    </row>
    <row r="307" spans="1:7" ht="12.75">
      <c r="A307" s="16">
        <f t="shared" si="10"/>
      </c>
      <c r="B307" s="17">
        <f>IF('MadridDatos 1.0'!B313&lt;&gt;"",IF(B294&lt;&gt;"",_XLL.EDATUM(B294,12),""),"")</f>
      </c>
      <c r="C307" s="18">
        <f t="shared" si="11"/>
      </c>
      <c r="D307">
        <f>'MadridDatos 1.0'!B313</f>
        <v>0</v>
      </c>
      <c r="E307">
        <f>'MadridDatos 1.0'!C313</f>
        <v>0</v>
      </c>
      <c r="F307">
        <f>'MadridDatos 1.0'!D313</f>
        <v>0</v>
      </c>
      <c r="G307">
        <f>'MadridDatos 1.0'!E313</f>
        <v>0</v>
      </c>
    </row>
    <row r="308" spans="1:7" ht="12.75">
      <c r="A308" s="16">
        <f t="shared" si="10"/>
      </c>
      <c r="B308" s="17">
        <f>IF('MadridDatos 1.0'!B314&lt;&gt;"",IF(B295&lt;&gt;"",_XLL.EDATUM(B295,12),""),"")</f>
      </c>
      <c r="C308" s="18">
        <f t="shared" si="11"/>
      </c>
      <c r="D308">
        <f>'MadridDatos 1.0'!B314</f>
        <v>0</v>
      </c>
      <c r="E308">
        <f>'MadridDatos 1.0'!C314</f>
        <v>0</v>
      </c>
      <c r="F308">
        <f>'MadridDatos 1.0'!D314</f>
        <v>0</v>
      </c>
      <c r="G308">
        <f>'MadridDatos 1.0'!E314</f>
        <v>0</v>
      </c>
    </row>
    <row r="309" spans="1:7" ht="12.75">
      <c r="A309" s="16">
        <f t="shared" si="10"/>
      </c>
      <c r="B309" s="17">
        <f>IF('MadridDatos 1.0'!B315&lt;&gt;"",IF(B296&lt;&gt;"",_XLL.EDATUM(B296,12),""),"")</f>
      </c>
      <c r="C309" s="18">
        <f t="shared" si="11"/>
      </c>
      <c r="D309">
        <f>'MadridDatos 1.0'!B315</f>
        <v>0</v>
      </c>
      <c r="E309">
        <f>'MadridDatos 1.0'!C315</f>
        <v>0</v>
      </c>
      <c r="F309">
        <f>'MadridDatos 1.0'!D315</f>
        <v>0</v>
      </c>
      <c r="G309">
        <f>'MadridDatos 1.0'!E315</f>
        <v>0</v>
      </c>
    </row>
    <row r="310" spans="1:7" ht="12.75">
      <c r="A310" s="16">
        <f t="shared" si="10"/>
      </c>
      <c r="B310" s="17">
        <f>IF('MadridDatos 1.0'!B316&lt;&gt;"",IF(B297&lt;&gt;"",_XLL.EDATUM(B297,12),""),"")</f>
      </c>
      <c r="C310" s="18">
        <f t="shared" si="11"/>
      </c>
      <c r="D310">
        <f>'MadridDatos 1.0'!B316</f>
        <v>0</v>
      </c>
      <c r="E310">
        <f>'MadridDatos 1.0'!C316</f>
        <v>0</v>
      </c>
      <c r="F310">
        <f>'MadridDatos 1.0'!D316</f>
        <v>0</v>
      </c>
      <c r="G310">
        <f>'MadridDatos 1.0'!E316</f>
        <v>0</v>
      </c>
    </row>
    <row r="311" spans="1:7" ht="12.75">
      <c r="A311" s="16">
        <f t="shared" si="10"/>
      </c>
      <c r="B311" s="17">
        <f>IF('MadridDatos 1.0'!B317&lt;&gt;"",IF(B298&lt;&gt;"",_XLL.EDATUM(B298,12),""),"")</f>
      </c>
      <c r="C311" s="18">
        <f t="shared" si="11"/>
      </c>
      <c r="D311">
        <f>'MadridDatos 1.0'!B317</f>
        <v>0</v>
      </c>
      <c r="E311">
        <f>'MadridDatos 1.0'!C317</f>
        <v>0</v>
      </c>
      <c r="F311">
        <f>'MadridDatos 1.0'!D317</f>
        <v>0</v>
      </c>
      <c r="G311">
        <f>'MadridDatos 1.0'!E317</f>
        <v>0</v>
      </c>
    </row>
    <row r="312" spans="1:7" ht="12.75">
      <c r="A312" s="16">
        <f t="shared" si="10"/>
      </c>
      <c r="B312" s="17">
        <f>IF('MadridDatos 1.0'!B318&lt;&gt;"",IF(B299&lt;&gt;"",_XLL.EDATUM(B299,12),""),"")</f>
      </c>
      <c r="C312" s="18">
        <f t="shared" si="11"/>
      </c>
      <c r="D312">
        <f>'MadridDatos 1.0'!B318</f>
        <v>0</v>
      </c>
      <c r="E312">
        <f>'MadridDatos 1.0'!C318</f>
        <v>0</v>
      </c>
      <c r="F312">
        <f>'MadridDatos 1.0'!D318</f>
        <v>0</v>
      </c>
      <c r="G312">
        <f>'MadridDatos 1.0'!E318</f>
        <v>0</v>
      </c>
    </row>
    <row r="313" spans="1:7" ht="12.75">
      <c r="A313" s="16">
        <f t="shared" si="10"/>
      </c>
      <c r="B313" s="17">
        <f>IF('MadridDatos 1.0'!B319&lt;&gt;"",IF(B300&lt;&gt;"",_XLL.EDATUM(B300,12),""),"")</f>
      </c>
      <c r="C313" s="18">
        <f t="shared" si="11"/>
      </c>
      <c r="D313">
        <f>'MadridDatos 1.0'!B319</f>
        <v>0</v>
      </c>
      <c r="E313">
        <f>'MadridDatos 1.0'!C319</f>
        <v>0</v>
      </c>
      <c r="F313">
        <f>'MadridDatos 1.0'!D319</f>
        <v>0</v>
      </c>
      <c r="G313">
        <f>'MadridDatos 1.0'!E319</f>
        <v>0</v>
      </c>
    </row>
    <row r="314" spans="1:7" ht="12.75">
      <c r="A314" s="16">
        <f t="shared" si="10"/>
      </c>
      <c r="B314" s="17">
        <f>IF('MadridDatos 1.0'!B320&lt;&gt;"",IF(B301&lt;&gt;"",_XLL.EDATUM(B301,12),""),"")</f>
      </c>
      <c r="C314" s="18">
        <f t="shared" si="11"/>
      </c>
      <c r="D314">
        <f>'MadridDatos 1.0'!B320</f>
        <v>0</v>
      </c>
      <c r="E314">
        <f>'MadridDatos 1.0'!C320</f>
        <v>0</v>
      </c>
      <c r="F314">
        <f>'MadridDatos 1.0'!D320</f>
        <v>0</v>
      </c>
      <c r="G314">
        <f>'MadridDatos 1.0'!E320</f>
        <v>0</v>
      </c>
    </row>
    <row r="315" spans="1:7" ht="12.75">
      <c r="A315" s="16">
        <f t="shared" si="10"/>
      </c>
      <c r="B315" s="17">
        <f>IF('MadridDatos 1.0'!B321&lt;&gt;"",IF(B302&lt;&gt;"",_XLL.EDATUM(B302,12),""),"")</f>
      </c>
      <c r="C315" s="18">
        <f t="shared" si="11"/>
      </c>
      <c r="D315">
        <f>'MadridDatos 1.0'!B321</f>
        <v>0</v>
      </c>
      <c r="E315">
        <f>'MadridDatos 1.0'!C321</f>
        <v>0</v>
      </c>
      <c r="F315">
        <f>'MadridDatos 1.0'!D321</f>
        <v>0</v>
      </c>
      <c r="G315">
        <f>'MadridDatos 1.0'!E321</f>
        <v>0</v>
      </c>
    </row>
    <row r="316" spans="1:7" ht="12.75">
      <c r="A316" s="16">
        <f t="shared" si="10"/>
      </c>
      <c r="B316" s="17">
        <f>IF('MadridDatos 1.0'!B322&lt;&gt;"",IF(B303&lt;&gt;"",_XLL.EDATUM(B303,12),""),"")</f>
      </c>
      <c r="C316" s="18">
        <f t="shared" si="11"/>
      </c>
      <c r="D316">
        <f>'MadridDatos 1.0'!B322</f>
        <v>0</v>
      </c>
      <c r="E316">
        <f>'MadridDatos 1.0'!C322</f>
        <v>0</v>
      </c>
      <c r="F316">
        <f>'MadridDatos 1.0'!D322</f>
        <v>0</v>
      </c>
      <c r="G316">
        <f>'MadridDatos 1.0'!E322</f>
        <v>0</v>
      </c>
    </row>
    <row r="317" spans="1:7" ht="12.75">
      <c r="A317" s="16">
        <f t="shared" si="10"/>
      </c>
      <c r="B317" s="17">
        <f>IF('MadridDatos 1.0'!B323&lt;&gt;"",IF(B304&lt;&gt;"",_XLL.EDATUM(B304,12),""),"")</f>
      </c>
      <c r="C317" s="18">
        <f t="shared" si="11"/>
      </c>
      <c r="D317">
        <f>'MadridDatos 1.0'!B323</f>
        <v>0</v>
      </c>
      <c r="E317">
        <f>'MadridDatos 1.0'!C323</f>
        <v>0</v>
      </c>
      <c r="F317">
        <f>'MadridDatos 1.0'!D323</f>
        <v>0</v>
      </c>
      <c r="G317">
        <f>'MadridDatos 1.0'!E323</f>
        <v>0</v>
      </c>
    </row>
    <row r="318" spans="1:7" ht="12.75">
      <c r="A318" s="16">
        <f t="shared" si="10"/>
      </c>
      <c r="B318" s="17">
        <f>IF('MadridDatos 1.0'!B324&lt;&gt;"",IF(B305&lt;&gt;"",_XLL.EDATUM(B305,12),""),"")</f>
      </c>
      <c r="C318" s="18">
        <f t="shared" si="11"/>
      </c>
      <c r="D318">
        <f>'MadridDatos 1.0'!B324</f>
        <v>0</v>
      </c>
      <c r="E318">
        <f>'MadridDatos 1.0'!C324</f>
        <v>0</v>
      </c>
      <c r="F318">
        <f>'MadridDatos 1.0'!D324</f>
        <v>0</v>
      </c>
      <c r="G318">
        <f>'MadridDatos 1.0'!E324</f>
        <v>0</v>
      </c>
    </row>
    <row r="319" spans="1:7" ht="12.75">
      <c r="A319" s="16">
        <f t="shared" si="10"/>
      </c>
      <c r="B319" s="17">
        <f>IF('MadridDatos 1.0'!B325&lt;&gt;"",IF(B306&lt;&gt;"",_XLL.EDATUM(B306,12),""),"")</f>
      </c>
      <c r="C319" s="18">
        <f t="shared" si="11"/>
      </c>
      <c r="D319">
        <f>'MadridDatos 1.0'!B325</f>
        <v>0</v>
      </c>
      <c r="E319">
        <f>'MadridDatos 1.0'!C325</f>
        <v>0</v>
      </c>
      <c r="F319">
        <f>'MadridDatos 1.0'!D325</f>
        <v>0</v>
      </c>
      <c r="G319">
        <f>'MadridDatos 1.0'!E325</f>
        <v>0</v>
      </c>
    </row>
    <row r="320" spans="1:7" ht="12.75">
      <c r="A320" s="16">
        <f t="shared" si="10"/>
      </c>
      <c r="B320" s="17">
        <f>IF('MadridDatos 1.0'!B326&lt;&gt;"",IF(B307&lt;&gt;"",_XLL.EDATUM(B307,12),""),"")</f>
      </c>
      <c r="C320" s="18">
        <f t="shared" si="11"/>
      </c>
      <c r="D320">
        <f>'MadridDatos 1.0'!B326</f>
        <v>0</v>
      </c>
      <c r="E320">
        <f>'MadridDatos 1.0'!C326</f>
        <v>0</v>
      </c>
      <c r="F320">
        <f>'MadridDatos 1.0'!D326</f>
        <v>0</v>
      </c>
      <c r="G320">
        <f>'MadridDatos 1.0'!E326</f>
        <v>0</v>
      </c>
    </row>
    <row r="321" spans="1:7" ht="12.75">
      <c r="A321" s="16">
        <f t="shared" si="10"/>
      </c>
      <c r="B321" s="17">
        <f>IF('MadridDatos 1.0'!B327&lt;&gt;"",IF(B308&lt;&gt;"",_XLL.EDATUM(B308,12),""),"")</f>
      </c>
      <c r="C321" s="18">
        <f t="shared" si="11"/>
      </c>
      <c r="D321">
        <f>'MadridDatos 1.0'!B327</f>
        <v>0</v>
      </c>
      <c r="E321">
        <f>'MadridDatos 1.0'!C327</f>
        <v>0</v>
      </c>
      <c r="F321">
        <f>'MadridDatos 1.0'!D327</f>
        <v>0</v>
      </c>
      <c r="G321">
        <f>'MadridDatos 1.0'!E327</f>
        <v>0</v>
      </c>
    </row>
    <row r="322" spans="1:7" ht="12.75">
      <c r="A322" s="16">
        <f t="shared" si="10"/>
      </c>
      <c r="B322" s="17">
        <f>IF('MadridDatos 1.0'!B328&lt;&gt;"",IF(B309&lt;&gt;"",_XLL.EDATUM(B309,12),""),"")</f>
      </c>
      <c r="C322" s="18">
        <f t="shared" si="11"/>
      </c>
      <c r="D322">
        <f>'MadridDatos 1.0'!B328</f>
        <v>0</v>
      </c>
      <c r="E322">
        <f>'MadridDatos 1.0'!C328</f>
        <v>0</v>
      </c>
      <c r="F322">
        <f>'MadridDatos 1.0'!D328</f>
        <v>0</v>
      </c>
      <c r="G322">
        <f>'MadridDatos 1.0'!E328</f>
        <v>0</v>
      </c>
    </row>
    <row r="323" spans="1:7" ht="12.75">
      <c r="A323" s="16">
        <f t="shared" si="10"/>
      </c>
      <c r="B323" s="17">
        <f>IF('MadridDatos 1.0'!B329&lt;&gt;"",IF(B310&lt;&gt;"",_XLL.EDATUM(B310,12),""),"")</f>
      </c>
      <c r="C323" s="18">
        <f t="shared" si="11"/>
      </c>
      <c r="D323">
        <f>'MadridDatos 1.0'!B329</f>
        <v>0</v>
      </c>
      <c r="E323">
        <f>'MadridDatos 1.0'!C329</f>
        <v>0</v>
      </c>
      <c r="F323">
        <f>'MadridDatos 1.0'!D329</f>
        <v>0</v>
      </c>
      <c r="G323">
        <f>'MadridDatos 1.0'!E329</f>
        <v>0</v>
      </c>
    </row>
    <row r="324" spans="1:7" ht="12.75">
      <c r="A324" s="16">
        <f t="shared" si="10"/>
      </c>
      <c r="B324" s="17">
        <f>IF('MadridDatos 1.0'!B330&lt;&gt;"",IF(B311&lt;&gt;"",_XLL.EDATUM(B311,12),""),"")</f>
      </c>
      <c r="C324" s="18">
        <f t="shared" si="11"/>
      </c>
      <c r="D324">
        <f>'MadridDatos 1.0'!B330</f>
        <v>0</v>
      </c>
      <c r="E324">
        <f>'MadridDatos 1.0'!C330</f>
        <v>0</v>
      </c>
      <c r="F324">
        <f>'MadridDatos 1.0'!D330</f>
        <v>0</v>
      </c>
      <c r="G324">
        <f>'MadridDatos 1.0'!E330</f>
        <v>0</v>
      </c>
    </row>
    <row r="325" spans="1:7" ht="12.75">
      <c r="A325" s="16">
        <f t="shared" si="10"/>
      </c>
      <c r="B325" s="17">
        <f>IF('MadridDatos 1.0'!B331&lt;&gt;"",IF(B312&lt;&gt;"",_XLL.EDATUM(B312,12),""),"")</f>
      </c>
      <c r="C325" s="18">
        <f t="shared" si="11"/>
      </c>
      <c r="D325">
        <f>'MadridDatos 1.0'!B331</f>
        <v>0</v>
      </c>
      <c r="E325">
        <f>'MadridDatos 1.0'!C331</f>
        <v>0</v>
      </c>
      <c r="F325">
        <f>'MadridDatos 1.0'!D331</f>
        <v>0</v>
      </c>
      <c r="G325">
        <f>'MadridDatos 1.0'!E331</f>
        <v>0</v>
      </c>
    </row>
    <row r="326" spans="1:7" ht="12.75">
      <c r="A326" s="16">
        <f t="shared" si="10"/>
      </c>
      <c r="B326" s="17">
        <f>IF('MadridDatos 1.0'!B332&lt;&gt;"",IF(B313&lt;&gt;"",_XLL.EDATUM(B313,12),""),"")</f>
      </c>
      <c r="C326" s="18">
        <f t="shared" si="11"/>
      </c>
      <c r="D326">
        <f>'MadridDatos 1.0'!B332</f>
        <v>0</v>
      </c>
      <c r="E326">
        <f>'MadridDatos 1.0'!C332</f>
        <v>0</v>
      </c>
      <c r="F326">
        <f>'MadridDatos 1.0'!D332</f>
        <v>0</v>
      </c>
      <c r="G326">
        <f>'MadridDatos 1.0'!E332</f>
        <v>0</v>
      </c>
    </row>
    <row r="327" spans="1:7" ht="12.75">
      <c r="A327" s="16">
        <f t="shared" si="10"/>
      </c>
      <c r="B327" s="17">
        <f>IF('MadridDatos 1.0'!B333&lt;&gt;"",IF(B314&lt;&gt;"",_XLL.EDATUM(B314,12),""),"")</f>
      </c>
      <c r="C327" s="18">
        <f t="shared" si="11"/>
      </c>
      <c r="D327">
        <f>'MadridDatos 1.0'!B333</f>
        <v>0</v>
      </c>
      <c r="E327">
        <f>'MadridDatos 1.0'!C333</f>
        <v>0</v>
      </c>
      <c r="F327">
        <f>'MadridDatos 1.0'!D333</f>
        <v>0</v>
      </c>
      <c r="G327">
        <f>'MadridDatos 1.0'!E333</f>
        <v>0</v>
      </c>
    </row>
    <row r="328" spans="1:7" ht="12.75">
      <c r="A328" s="16">
        <f t="shared" si="10"/>
      </c>
      <c r="B328" s="17">
        <f>IF('MadridDatos 1.0'!B334&lt;&gt;"",IF(B315&lt;&gt;"",_XLL.EDATUM(B315,12),""),"")</f>
      </c>
      <c r="C328" s="18">
        <f t="shared" si="11"/>
      </c>
      <c r="D328">
        <f>'MadridDatos 1.0'!B334</f>
        <v>0</v>
      </c>
      <c r="E328">
        <f>'MadridDatos 1.0'!C334</f>
        <v>0</v>
      </c>
      <c r="F328">
        <f>'MadridDatos 1.0'!D334</f>
        <v>0</v>
      </c>
      <c r="G328">
        <f>'MadridDatos 1.0'!E334</f>
        <v>0</v>
      </c>
    </row>
    <row r="329" spans="1:7" ht="12.75">
      <c r="A329" s="16">
        <f t="shared" si="10"/>
      </c>
      <c r="B329" s="17">
        <f>IF('MadridDatos 1.0'!B335&lt;&gt;"",IF(B316&lt;&gt;"",_XLL.EDATUM(B316,12),""),"")</f>
      </c>
      <c r="C329" s="18">
        <f t="shared" si="11"/>
      </c>
      <c r="D329">
        <f>'MadridDatos 1.0'!B335</f>
        <v>0</v>
      </c>
      <c r="E329">
        <f>'MadridDatos 1.0'!C335</f>
        <v>0</v>
      </c>
      <c r="F329">
        <f>'MadridDatos 1.0'!D335</f>
        <v>0</v>
      </c>
      <c r="G329">
        <f>'MadridDatos 1.0'!E335</f>
        <v>0</v>
      </c>
    </row>
    <row r="330" spans="1:7" ht="12.75">
      <c r="A330" s="16">
        <f t="shared" si="10"/>
      </c>
      <c r="B330" s="17">
        <f>IF('MadridDatos 1.0'!B336&lt;&gt;"",IF(B317&lt;&gt;"",_XLL.EDATUM(B317,12),""),"")</f>
      </c>
      <c r="C330" s="18">
        <f t="shared" si="11"/>
      </c>
      <c r="D330">
        <f>'MadridDatos 1.0'!B336</f>
        <v>0</v>
      </c>
      <c r="E330">
        <f>'MadridDatos 1.0'!C336</f>
        <v>0</v>
      </c>
      <c r="F330">
        <f>'MadridDatos 1.0'!D336</f>
        <v>0</v>
      </c>
      <c r="G330">
        <f>'MadridDatos 1.0'!E336</f>
        <v>0</v>
      </c>
    </row>
    <row r="331" spans="1:7" ht="12.75">
      <c r="A331" s="16">
        <f t="shared" si="10"/>
      </c>
      <c r="B331" s="17">
        <f>IF('MadridDatos 1.0'!B337&lt;&gt;"",IF(B318&lt;&gt;"",_XLL.EDATUM(B318,12),""),"")</f>
      </c>
      <c r="C331" s="18">
        <f t="shared" si="11"/>
      </c>
      <c r="D331">
        <f>'MadridDatos 1.0'!B337</f>
        <v>0</v>
      </c>
      <c r="E331">
        <f>'MadridDatos 1.0'!C337</f>
        <v>0</v>
      </c>
      <c r="F331">
        <f>'MadridDatos 1.0'!D337</f>
        <v>0</v>
      </c>
      <c r="G331">
        <f>'MadridDatos 1.0'!E337</f>
        <v>0</v>
      </c>
    </row>
    <row r="332" spans="1:7" ht="12.75">
      <c r="A332" s="16">
        <f t="shared" si="10"/>
      </c>
      <c r="B332" s="17">
        <f>IF('MadridDatos 1.0'!B338&lt;&gt;"",IF(B319&lt;&gt;"",_XLL.EDATUM(B319,12),""),"")</f>
      </c>
      <c r="C332" s="18">
        <f t="shared" si="11"/>
      </c>
      <c r="D332">
        <f>'MadridDatos 1.0'!B338</f>
        <v>0</v>
      </c>
      <c r="E332">
        <f>'MadridDatos 1.0'!C338</f>
        <v>0</v>
      </c>
      <c r="F332">
        <f>'MadridDatos 1.0'!D338</f>
        <v>0</v>
      </c>
      <c r="G332">
        <f>'MadridDatos 1.0'!E338</f>
        <v>0</v>
      </c>
    </row>
    <row r="333" spans="1:7" ht="12.75">
      <c r="A333" s="16">
        <f t="shared" si="10"/>
      </c>
      <c r="B333" s="17">
        <f>IF('MadridDatos 1.0'!B339&lt;&gt;"",IF(B320&lt;&gt;"",_XLL.EDATUM(B320,12),""),"")</f>
      </c>
      <c r="C333" s="18">
        <f t="shared" si="11"/>
      </c>
      <c r="D333">
        <f>'MadridDatos 1.0'!B339</f>
        <v>0</v>
      </c>
      <c r="E333">
        <f>'MadridDatos 1.0'!C339</f>
        <v>0</v>
      </c>
      <c r="F333">
        <f>'MadridDatos 1.0'!D339</f>
        <v>0</v>
      </c>
      <c r="G333">
        <f>'MadridDatos 1.0'!E339</f>
        <v>0</v>
      </c>
    </row>
    <row r="334" spans="1:7" ht="12.75">
      <c r="A334" s="16">
        <f t="shared" si="10"/>
      </c>
      <c r="B334" s="17">
        <f>IF('MadridDatos 1.0'!B340&lt;&gt;"",IF(B321&lt;&gt;"",_XLL.EDATUM(B321,12),""),"")</f>
      </c>
      <c r="C334" s="18">
        <f t="shared" si="11"/>
      </c>
      <c r="D334">
        <f>'MadridDatos 1.0'!B340</f>
        <v>0</v>
      </c>
      <c r="E334">
        <f>'MadridDatos 1.0'!C340</f>
        <v>0</v>
      </c>
      <c r="F334">
        <f>'MadridDatos 1.0'!D340</f>
        <v>0</v>
      </c>
      <c r="G334">
        <f>'MadridDatos 1.0'!E340</f>
        <v>0</v>
      </c>
    </row>
    <row r="335" spans="1:7" ht="12.75">
      <c r="A335" s="16">
        <f aca="true" t="shared" si="12" ref="A335:A344">IF(B335&lt;&gt;"",CONCATENATE(MONTH(B335),"/",YEAR(B335)),"")</f>
      </c>
      <c r="B335" s="17">
        <f>IF('MadridDatos 1.0'!B341&lt;&gt;"",IF(B322&lt;&gt;"",_XLL.EDATUM(B322,12),""),"")</f>
      </c>
      <c r="C335" s="18">
        <f aca="true" t="shared" si="13" ref="C335:C344">IF(B335&lt;&gt;"",_XLL.MONATSENDE(B335,0),"")</f>
      </c>
      <c r="D335">
        <f>'MadridDatos 1.0'!B341</f>
        <v>0</v>
      </c>
      <c r="E335">
        <f>'MadridDatos 1.0'!C341</f>
        <v>0</v>
      </c>
      <c r="F335">
        <f>'MadridDatos 1.0'!D341</f>
        <v>0</v>
      </c>
      <c r="G335">
        <f>'MadridDatos 1.0'!E341</f>
        <v>0</v>
      </c>
    </row>
    <row r="336" spans="1:7" ht="12.75">
      <c r="A336" s="16">
        <f t="shared" si="12"/>
      </c>
      <c r="B336" s="17">
        <f>IF('MadridDatos 1.0'!B342&lt;&gt;"",IF(B323&lt;&gt;"",_XLL.EDATUM(B323,12),""),"")</f>
      </c>
      <c r="C336" s="18">
        <f t="shared" si="13"/>
      </c>
      <c r="D336">
        <f>'MadridDatos 1.0'!B342</f>
        <v>0</v>
      </c>
      <c r="E336">
        <f>'MadridDatos 1.0'!C342</f>
        <v>0</v>
      </c>
      <c r="F336">
        <f>'MadridDatos 1.0'!D342</f>
        <v>0</v>
      </c>
      <c r="G336">
        <f>'MadridDatos 1.0'!E342</f>
        <v>0</v>
      </c>
    </row>
    <row r="337" spans="1:7" ht="12.75">
      <c r="A337" s="16">
        <f t="shared" si="12"/>
      </c>
      <c r="B337" s="17">
        <f>IF('MadridDatos 1.0'!B343&lt;&gt;"",IF(B324&lt;&gt;"",_XLL.EDATUM(B324,12),""),"")</f>
      </c>
      <c r="C337" s="18">
        <f t="shared" si="13"/>
      </c>
      <c r="D337">
        <f>'MadridDatos 1.0'!B343</f>
        <v>0</v>
      </c>
      <c r="E337">
        <f>'MadridDatos 1.0'!C343</f>
        <v>0</v>
      </c>
      <c r="F337">
        <f>'MadridDatos 1.0'!D343</f>
        <v>0</v>
      </c>
      <c r="G337">
        <f>'MadridDatos 1.0'!E343</f>
        <v>0</v>
      </c>
    </row>
    <row r="338" spans="1:7" ht="12.75">
      <c r="A338" s="16">
        <f t="shared" si="12"/>
      </c>
      <c r="B338" s="17">
        <f>IF('MadridDatos 1.0'!B344&lt;&gt;"",IF(B325&lt;&gt;"",_XLL.EDATUM(B325,12),""),"")</f>
      </c>
      <c r="C338" s="18">
        <f t="shared" si="13"/>
      </c>
      <c r="D338">
        <f>'MadridDatos 1.0'!B344</f>
        <v>0</v>
      </c>
      <c r="E338">
        <f>'MadridDatos 1.0'!C344</f>
        <v>0</v>
      </c>
      <c r="F338">
        <f>'MadridDatos 1.0'!D344</f>
        <v>0</v>
      </c>
      <c r="G338">
        <f>'MadridDatos 1.0'!E344</f>
        <v>0</v>
      </c>
    </row>
    <row r="339" spans="1:7" ht="12.75">
      <c r="A339" s="16">
        <f t="shared" si="12"/>
      </c>
      <c r="B339" s="17">
        <f>IF('MadridDatos 1.0'!B345&lt;&gt;"",IF(B326&lt;&gt;"",_XLL.EDATUM(B326,12),""),"")</f>
      </c>
      <c r="C339" s="18">
        <f t="shared" si="13"/>
      </c>
      <c r="D339">
        <f>'MadridDatos 1.0'!B345</f>
        <v>0</v>
      </c>
      <c r="E339">
        <f>'MadridDatos 1.0'!C345</f>
        <v>0</v>
      </c>
      <c r="F339">
        <f>'MadridDatos 1.0'!D345</f>
        <v>0</v>
      </c>
      <c r="G339">
        <f>'MadridDatos 1.0'!E345</f>
        <v>0</v>
      </c>
    </row>
    <row r="340" spans="1:7" ht="12.75">
      <c r="A340" s="16">
        <f t="shared" si="12"/>
      </c>
      <c r="B340" s="17">
        <f>IF('MadridDatos 1.0'!B346&lt;&gt;"",IF(B327&lt;&gt;"",_XLL.EDATUM(B327,12),""),"")</f>
      </c>
      <c r="C340" s="18">
        <f t="shared" si="13"/>
      </c>
      <c r="D340">
        <f>'MadridDatos 1.0'!B346</f>
        <v>0</v>
      </c>
      <c r="E340">
        <f>'MadridDatos 1.0'!C346</f>
        <v>0</v>
      </c>
      <c r="F340">
        <f>'MadridDatos 1.0'!D346</f>
        <v>0</v>
      </c>
      <c r="G340">
        <f>'MadridDatos 1.0'!E346</f>
        <v>0</v>
      </c>
    </row>
    <row r="341" spans="1:7" ht="12.75">
      <c r="A341" s="16">
        <f t="shared" si="12"/>
      </c>
      <c r="B341" s="17">
        <f>IF('MadridDatos 1.0'!B347&lt;&gt;"",IF(B328&lt;&gt;"",_XLL.EDATUM(B328,12),""),"")</f>
      </c>
      <c r="C341" s="18">
        <f t="shared" si="13"/>
      </c>
      <c r="D341">
        <f>'MadridDatos 1.0'!B347</f>
        <v>0</v>
      </c>
      <c r="E341">
        <f>'MadridDatos 1.0'!C347</f>
        <v>0</v>
      </c>
      <c r="F341">
        <f>'MadridDatos 1.0'!D347</f>
        <v>0</v>
      </c>
      <c r="G341">
        <f>'MadridDatos 1.0'!E347</f>
        <v>0</v>
      </c>
    </row>
    <row r="342" spans="1:7" ht="12.75">
      <c r="A342" s="16">
        <f t="shared" si="12"/>
      </c>
      <c r="B342" s="17">
        <f>IF('MadridDatos 1.0'!B348&lt;&gt;"",IF(B329&lt;&gt;"",_XLL.EDATUM(B329,12),""),"")</f>
      </c>
      <c r="C342" s="18">
        <f t="shared" si="13"/>
      </c>
      <c r="D342">
        <f>'MadridDatos 1.0'!B348</f>
        <v>0</v>
      </c>
      <c r="E342">
        <f>'MadridDatos 1.0'!C348</f>
        <v>0</v>
      </c>
      <c r="F342">
        <f>'MadridDatos 1.0'!D348</f>
        <v>0</v>
      </c>
      <c r="G342">
        <f>'MadridDatos 1.0'!E348</f>
        <v>0</v>
      </c>
    </row>
    <row r="343" spans="1:7" ht="12.75">
      <c r="A343" s="16">
        <f t="shared" si="12"/>
      </c>
      <c r="B343" s="17">
        <f>IF('MadridDatos 1.0'!B349&lt;&gt;"",IF(B330&lt;&gt;"",_XLL.EDATUM(B330,12),""),"")</f>
      </c>
      <c r="C343" s="18">
        <f t="shared" si="13"/>
      </c>
      <c r="D343">
        <f>'MadridDatos 1.0'!B349</f>
        <v>0</v>
      </c>
      <c r="E343">
        <f>'MadridDatos 1.0'!C349</f>
        <v>0</v>
      </c>
      <c r="F343">
        <f>'MadridDatos 1.0'!D349</f>
        <v>0</v>
      </c>
      <c r="G343">
        <f>'MadridDatos 1.0'!E349</f>
        <v>0</v>
      </c>
    </row>
    <row r="344" spans="1:7" ht="12.75">
      <c r="A344" s="16">
        <f t="shared" si="12"/>
      </c>
      <c r="B344" s="17">
        <f>IF('MadridDatos 1.0'!B350&lt;&gt;"",IF(B331&lt;&gt;"",_XLL.EDATUM(B331,12),""),"")</f>
      </c>
      <c r="C344" s="18">
        <f t="shared" si="13"/>
      </c>
      <c r="D344">
        <f>'MadridDatos 1.0'!B350</f>
        <v>0</v>
      </c>
      <c r="E344">
        <f>'MadridDatos 1.0'!C350</f>
        <v>0</v>
      </c>
      <c r="F344">
        <f>'MadridDatos 1.0'!D350</f>
        <v>0</v>
      </c>
      <c r="G344">
        <f>'MadridDatos 1.0'!E350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214">
      <selection activeCell="B229" sqref="B229:D240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5" ht="30">
      <c r="A6" s="5" t="s">
        <v>3</v>
      </c>
      <c r="B6" s="5" t="s">
        <v>4</v>
      </c>
      <c r="C6" s="5" t="s">
        <v>5</v>
      </c>
      <c r="D6" s="8" t="s">
        <v>640</v>
      </c>
      <c r="E6" s="8" t="s">
        <v>641</v>
      </c>
    </row>
    <row r="7" spans="1:2" ht="15">
      <c r="A7" s="5" t="s">
        <v>6</v>
      </c>
      <c r="B7" s="6"/>
    </row>
    <row r="8" spans="1:4" ht="15">
      <c r="A8" s="5" t="s">
        <v>7</v>
      </c>
      <c r="B8" s="6" t="s">
        <v>8</v>
      </c>
      <c r="C8" s="6" t="s">
        <v>9</v>
      </c>
      <c r="D8" s="6" t="s">
        <v>10</v>
      </c>
    </row>
    <row r="9" spans="1:4" ht="30">
      <c r="A9" s="5" t="s">
        <v>11</v>
      </c>
      <c r="B9" s="6" t="s">
        <v>12</v>
      </c>
      <c r="C9" s="6" t="s">
        <v>13</v>
      </c>
      <c r="D9" s="6" t="s">
        <v>14</v>
      </c>
    </row>
    <row r="10" spans="1:4" ht="15">
      <c r="A10" s="5" t="s">
        <v>15</v>
      </c>
      <c r="B10" s="6" t="s">
        <v>16</v>
      </c>
      <c r="C10" s="6" t="s">
        <v>17</v>
      </c>
      <c r="D10" s="6" t="s">
        <v>18</v>
      </c>
    </row>
    <row r="11" spans="1:4" ht="15">
      <c r="A11" s="5" t="s">
        <v>19</v>
      </c>
      <c r="B11" s="6" t="s">
        <v>20</v>
      </c>
      <c r="C11" s="6" t="s">
        <v>21</v>
      </c>
      <c r="D11" s="6" t="s">
        <v>22</v>
      </c>
    </row>
    <row r="12" spans="1:4" ht="15">
      <c r="A12" s="5" t="s">
        <v>23</v>
      </c>
      <c r="B12" s="6" t="s">
        <v>24</v>
      </c>
      <c r="C12" s="6" t="s">
        <v>25</v>
      </c>
      <c r="D12" s="6" t="s">
        <v>26</v>
      </c>
    </row>
    <row r="13" spans="1:4" ht="15">
      <c r="A13" s="5" t="s">
        <v>27</v>
      </c>
      <c r="B13" s="6" t="s">
        <v>28</v>
      </c>
      <c r="C13" s="6" t="s">
        <v>29</v>
      </c>
      <c r="D13" s="6" t="s">
        <v>30</v>
      </c>
    </row>
    <row r="14" spans="1:4" ht="15">
      <c r="A14" s="5" t="s">
        <v>31</v>
      </c>
      <c r="B14" s="6" t="s">
        <v>32</v>
      </c>
      <c r="C14" s="6" t="s">
        <v>33</v>
      </c>
      <c r="D14" s="6" t="s">
        <v>34</v>
      </c>
    </row>
    <row r="15" spans="1:4" ht="15">
      <c r="A15" s="5" t="s">
        <v>35</v>
      </c>
      <c r="B15" s="6" t="s">
        <v>36</v>
      </c>
      <c r="C15" s="6" t="s">
        <v>37</v>
      </c>
      <c r="D15" s="6" t="s">
        <v>38</v>
      </c>
    </row>
    <row r="16" spans="1:4" ht="45">
      <c r="A16" s="5" t="s">
        <v>39</v>
      </c>
      <c r="B16" s="6" t="s">
        <v>40</v>
      </c>
      <c r="C16" s="6" t="s">
        <v>41</v>
      </c>
      <c r="D16" s="6" t="s">
        <v>42</v>
      </c>
    </row>
    <row r="17" spans="1:4" ht="30">
      <c r="A17" s="5" t="s">
        <v>43</v>
      </c>
      <c r="B17" s="6" t="s">
        <v>44</v>
      </c>
      <c r="C17" s="6" t="s">
        <v>45</v>
      </c>
      <c r="D17" s="6" t="s">
        <v>46</v>
      </c>
    </row>
    <row r="18" spans="1:4" ht="45">
      <c r="A18" s="5" t="s">
        <v>47</v>
      </c>
      <c r="B18" s="6" t="s">
        <v>48</v>
      </c>
      <c r="C18" s="6" t="s">
        <v>49</v>
      </c>
      <c r="D18" s="6" t="s">
        <v>50</v>
      </c>
    </row>
    <row r="19" spans="1:4" ht="30">
      <c r="A19" s="5" t="s">
        <v>51</v>
      </c>
      <c r="B19" s="6" t="s">
        <v>52</v>
      </c>
      <c r="C19" s="6" t="s">
        <v>53</v>
      </c>
      <c r="D19" s="6" t="s">
        <v>54</v>
      </c>
    </row>
    <row r="20" ht="15">
      <c r="A20" s="5" t="s">
        <v>55</v>
      </c>
    </row>
    <row r="21" spans="1:4" ht="15">
      <c r="A21" s="5" t="s">
        <v>7</v>
      </c>
      <c r="B21" s="6" t="s">
        <v>56</v>
      </c>
      <c r="C21" s="6" t="s">
        <v>57</v>
      </c>
      <c r="D21" s="6" t="s">
        <v>58</v>
      </c>
    </row>
    <row r="22" spans="1:4" ht="30">
      <c r="A22" s="5" t="s">
        <v>11</v>
      </c>
      <c r="B22" s="6" t="s">
        <v>59</v>
      </c>
      <c r="C22" s="6" t="s">
        <v>60</v>
      </c>
      <c r="D22" s="6" t="s">
        <v>61</v>
      </c>
    </row>
    <row r="23" spans="1:4" ht="15">
      <c r="A23" s="5" t="s">
        <v>15</v>
      </c>
      <c r="B23" s="6" t="s">
        <v>62</v>
      </c>
      <c r="C23" s="6" t="s">
        <v>63</v>
      </c>
      <c r="D23" s="6" t="s">
        <v>64</v>
      </c>
    </row>
    <row r="24" spans="1:4" ht="15">
      <c r="A24" s="5" t="s">
        <v>19</v>
      </c>
      <c r="B24" s="6" t="s">
        <v>65</v>
      </c>
      <c r="C24" s="6" t="s">
        <v>66</v>
      </c>
      <c r="D24" s="6" t="s">
        <v>67</v>
      </c>
    </row>
    <row r="25" spans="1:4" ht="15">
      <c r="A25" s="5" t="s">
        <v>23</v>
      </c>
      <c r="B25" s="6" t="s">
        <v>68</v>
      </c>
      <c r="C25" s="6" t="s">
        <v>69</v>
      </c>
      <c r="D25" s="6" t="s">
        <v>70</v>
      </c>
    </row>
    <row r="26" spans="1:4" ht="15">
      <c r="A26" s="5" t="s">
        <v>27</v>
      </c>
      <c r="B26" s="6" t="s">
        <v>71</v>
      </c>
      <c r="C26" s="6" t="s">
        <v>72</v>
      </c>
      <c r="D26" s="6" t="s">
        <v>73</v>
      </c>
    </row>
    <row r="27" spans="1:4" ht="15">
      <c r="A27" s="5" t="s">
        <v>31</v>
      </c>
      <c r="B27" s="6" t="s">
        <v>74</v>
      </c>
      <c r="C27" s="6" t="s">
        <v>75</v>
      </c>
      <c r="D27" s="6" t="s">
        <v>76</v>
      </c>
    </row>
    <row r="28" spans="1:4" ht="15">
      <c r="A28" s="5" t="s">
        <v>35</v>
      </c>
      <c r="B28" s="6" t="s">
        <v>77</v>
      </c>
      <c r="C28" s="6" t="s">
        <v>78</v>
      </c>
      <c r="D28" s="6" t="s">
        <v>79</v>
      </c>
    </row>
    <row r="29" spans="1:4" ht="45">
      <c r="A29" s="5" t="s">
        <v>39</v>
      </c>
      <c r="B29" s="6" t="s">
        <v>80</v>
      </c>
      <c r="C29" s="6" t="s">
        <v>81</v>
      </c>
      <c r="D29" s="6" t="s">
        <v>82</v>
      </c>
    </row>
    <row r="30" spans="1:4" ht="30">
      <c r="A30" s="5" t="s">
        <v>43</v>
      </c>
      <c r="B30" s="6" t="s">
        <v>83</v>
      </c>
      <c r="C30" s="6" t="s">
        <v>84</v>
      </c>
      <c r="D30" s="6" t="s">
        <v>85</v>
      </c>
    </row>
    <row r="31" spans="1:4" ht="45">
      <c r="A31" s="5" t="s">
        <v>47</v>
      </c>
      <c r="B31" s="6" t="s">
        <v>86</v>
      </c>
      <c r="C31" s="6" t="s">
        <v>87</v>
      </c>
      <c r="D31" s="6" t="s">
        <v>88</v>
      </c>
    </row>
    <row r="32" spans="1:4" ht="30">
      <c r="A32" s="5" t="s">
        <v>51</v>
      </c>
      <c r="B32" s="6" t="s">
        <v>89</v>
      </c>
      <c r="C32" s="6" t="s">
        <v>90</v>
      </c>
      <c r="D32" s="6" t="s">
        <v>91</v>
      </c>
    </row>
    <row r="33" ht="15">
      <c r="A33" s="5" t="s">
        <v>92</v>
      </c>
    </row>
    <row r="34" spans="1:4" ht="15">
      <c r="A34" s="5" t="s">
        <v>7</v>
      </c>
      <c r="B34" s="6" t="s">
        <v>93</v>
      </c>
      <c r="C34" s="6" t="s">
        <v>94</v>
      </c>
      <c r="D34" s="6" t="s">
        <v>95</v>
      </c>
    </row>
    <row r="35" spans="1:4" ht="30">
      <c r="A35" s="5" t="s">
        <v>11</v>
      </c>
      <c r="B35" s="6" t="s">
        <v>96</v>
      </c>
      <c r="C35" s="6" t="s">
        <v>97</v>
      </c>
      <c r="D35" s="6" t="s">
        <v>98</v>
      </c>
    </row>
    <row r="36" spans="1:4" ht="15">
      <c r="A36" s="5" t="s">
        <v>15</v>
      </c>
      <c r="B36" s="6" t="s">
        <v>99</v>
      </c>
      <c r="C36" s="6" t="s">
        <v>100</v>
      </c>
      <c r="D36" s="6" t="s">
        <v>101</v>
      </c>
    </row>
    <row r="37" spans="1:4" ht="15">
      <c r="A37" s="5" t="s">
        <v>19</v>
      </c>
      <c r="B37" s="6" t="s">
        <v>102</v>
      </c>
      <c r="C37" s="6" t="s">
        <v>103</v>
      </c>
      <c r="D37" s="6" t="s">
        <v>104</v>
      </c>
    </row>
    <row r="38" spans="1:4" ht="15">
      <c r="A38" s="5" t="s">
        <v>23</v>
      </c>
      <c r="B38" s="6" t="s">
        <v>105</v>
      </c>
      <c r="C38" s="6" t="s">
        <v>106</v>
      </c>
      <c r="D38" s="6" t="s">
        <v>107</v>
      </c>
    </row>
    <row r="39" spans="1:4" ht="15">
      <c r="A39" s="5" t="s">
        <v>27</v>
      </c>
      <c r="B39" s="6" t="s">
        <v>108</v>
      </c>
      <c r="C39" s="6" t="s">
        <v>109</v>
      </c>
      <c r="D39" s="6" t="s">
        <v>110</v>
      </c>
    </row>
    <row r="40" spans="1:4" ht="15">
      <c r="A40" s="5" t="s">
        <v>31</v>
      </c>
      <c r="B40" s="6" t="s">
        <v>111</v>
      </c>
      <c r="C40" s="6" t="s">
        <v>112</v>
      </c>
      <c r="D40" s="6" t="s">
        <v>113</v>
      </c>
    </row>
    <row r="41" spans="1:4" ht="15">
      <c r="A41" s="5" t="s">
        <v>35</v>
      </c>
      <c r="B41" s="6" t="s">
        <v>114</v>
      </c>
      <c r="C41" s="6" t="s">
        <v>115</v>
      </c>
      <c r="D41" s="6" t="s">
        <v>116</v>
      </c>
    </row>
    <row r="42" spans="1:4" ht="45">
      <c r="A42" s="5" t="s">
        <v>39</v>
      </c>
      <c r="B42" s="6" t="s">
        <v>117</v>
      </c>
      <c r="C42" s="6" t="s">
        <v>118</v>
      </c>
      <c r="D42" s="6" t="s">
        <v>119</v>
      </c>
    </row>
    <row r="43" spans="1:4" ht="30">
      <c r="A43" s="5" t="s">
        <v>43</v>
      </c>
      <c r="B43" s="6" t="s">
        <v>120</v>
      </c>
      <c r="C43" s="6" t="s">
        <v>121</v>
      </c>
      <c r="D43" s="6" t="s">
        <v>122</v>
      </c>
    </row>
    <row r="44" spans="1:4" ht="45">
      <c r="A44" s="5" t="s">
        <v>47</v>
      </c>
      <c r="B44" s="6" t="s">
        <v>123</v>
      </c>
      <c r="C44" s="6" t="s">
        <v>124</v>
      </c>
      <c r="D44" s="6" t="s">
        <v>125</v>
      </c>
    </row>
    <row r="45" spans="1:4" ht="30">
      <c r="A45" s="5" t="s">
        <v>51</v>
      </c>
      <c r="B45" s="6" t="s">
        <v>126</v>
      </c>
      <c r="C45" s="6" t="s">
        <v>127</v>
      </c>
      <c r="D45" s="6" t="s">
        <v>128</v>
      </c>
    </row>
    <row r="46" ht="15">
      <c r="A46" s="5" t="s">
        <v>129</v>
      </c>
    </row>
    <row r="47" spans="1:4" ht="15">
      <c r="A47" s="5" t="s">
        <v>7</v>
      </c>
      <c r="B47" s="6" t="s">
        <v>130</v>
      </c>
      <c r="C47" s="6" t="s">
        <v>131</v>
      </c>
      <c r="D47" s="6" t="s">
        <v>132</v>
      </c>
    </row>
    <row r="48" spans="1:4" ht="30">
      <c r="A48" s="5" t="s">
        <v>11</v>
      </c>
      <c r="B48" s="6" t="s">
        <v>133</v>
      </c>
      <c r="C48" s="6" t="s">
        <v>134</v>
      </c>
      <c r="D48" s="6" t="s">
        <v>135</v>
      </c>
    </row>
    <row r="49" spans="1:4" ht="15">
      <c r="A49" s="5" t="s">
        <v>15</v>
      </c>
      <c r="B49" s="6" t="s">
        <v>136</v>
      </c>
      <c r="C49" s="6" t="s">
        <v>137</v>
      </c>
      <c r="D49" s="6" t="s">
        <v>138</v>
      </c>
    </row>
    <row r="50" spans="1:4" ht="15">
      <c r="A50" s="5" t="s">
        <v>19</v>
      </c>
      <c r="B50" s="6" t="s">
        <v>139</v>
      </c>
      <c r="C50" s="6" t="s">
        <v>140</v>
      </c>
      <c r="D50" s="6" t="s">
        <v>141</v>
      </c>
    </row>
    <row r="51" spans="1:4" ht="15">
      <c r="A51" s="5" t="s">
        <v>23</v>
      </c>
      <c r="B51" s="6" t="s">
        <v>142</v>
      </c>
      <c r="C51" s="6" t="s">
        <v>143</v>
      </c>
      <c r="D51" s="6" t="s">
        <v>144</v>
      </c>
    </row>
    <row r="52" spans="1:4" ht="15">
      <c r="A52" s="5" t="s">
        <v>27</v>
      </c>
      <c r="B52" s="6" t="s">
        <v>145</v>
      </c>
      <c r="C52" s="6" t="s">
        <v>63</v>
      </c>
      <c r="D52" s="6" t="s">
        <v>146</v>
      </c>
    </row>
    <row r="53" spans="1:4" ht="15">
      <c r="A53" s="5" t="s">
        <v>31</v>
      </c>
      <c r="B53" s="6" t="s">
        <v>147</v>
      </c>
      <c r="C53" s="6" t="s">
        <v>148</v>
      </c>
      <c r="D53" s="6" t="s">
        <v>149</v>
      </c>
    </row>
    <row r="54" spans="1:4" ht="15">
      <c r="A54" s="5" t="s">
        <v>35</v>
      </c>
      <c r="B54" s="6" t="s">
        <v>150</v>
      </c>
      <c r="C54" s="6" t="s">
        <v>151</v>
      </c>
      <c r="D54" s="6" t="s">
        <v>152</v>
      </c>
    </row>
    <row r="55" spans="1:4" ht="45">
      <c r="A55" s="5" t="s">
        <v>39</v>
      </c>
      <c r="B55" s="6" t="s">
        <v>153</v>
      </c>
      <c r="C55" s="6" t="s">
        <v>154</v>
      </c>
      <c r="D55" s="6" t="s">
        <v>155</v>
      </c>
    </row>
    <row r="56" spans="1:4" ht="30">
      <c r="A56" s="5" t="s">
        <v>43</v>
      </c>
      <c r="B56" s="6" t="s">
        <v>156</v>
      </c>
      <c r="C56" s="6" t="s">
        <v>157</v>
      </c>
      <c r="D56" s="6" t="s">
        <v>158</v>
      </c>
    </row>
    <row r="57" spans="1:4" ht="45">
      <c r="A57" s="5" t="s">
        <v>47</v>
      </c>
      <c r="B57" s="6" t="s">
        <v>159</v>
      </c>
      <c r="C57" s="6" t="s">
        <v>160</v>
      </c>
      <c r="D57" s="6" t="s">
        <v>161</v>
      </c>
    </row>
    <row r="58" spans="1:4" ht="30">
      <c r="A58" s="5" t="s">
        <v>51</v>
      </c>
      <c r="B58" s="6" t="s">
        <v>162</v>
      </c>
      <c r="C58" s="6" t="s">
        <v>163</v>
      </c>
      <c r="D58" s="6" t="s">
        <v>164</v>
      </c>
    </row>
    <row r="59" ht="15">
      <c r="A59" s="5" t="s">
        <v>165</v>
      </c>
    </row>
    <row r="60" spans="1:4" ht="15">
      <c r="A60" s="5" t="s">
        <v>7</v>
      </c>
      <c r="B60" s="6" t="s">
        <v>166</v>
      </c>
      <c r="C60" s="6" t="s">
        <v>167</v>
      </c>
      <c r="D60" s="6" t="s">
        <v>168</v>
      </c>
    </row>
    <row r="61" spans="1:4" ht="30">
      <c r="A61" s="5" t="s">
        <v>11</v>
      </c>
      <c r="B61" s="6" t="s">
        <v>169</v>
      </c>
      <c r="C61" s="6" t="s">
        <v>170</v>
      </c>
      <c r="D61" s="6" t="s">
        <v>171</v>
      </c>
    </row>
    <row r="62" spans="1:4" ht="15">
      <c r="A62" s="5" t="s">
        <v>15</v>
      </c>
      <c r="B62" s="6" t="s">
        <v>172</v>
      </c>
      <c r="C62" s="6" t="s">
        <v>173</v>
      </c>
      <c r="D62" s="6" t="s">
        <v>174</v>
      </c>
    </row>
    <row r="63" spans="1:4" ht="15">
      <c r="A63" s="5" t="s">
        <v>19</v>
      </c>
      <c r="B63" s="6" t="s">
        <v>175</v>
      </c>
      <c r="C63" s="6" t="s">
        <v>176</v>
      </c>
      <c r="D63" s="6" t="s">
        <v>177</v>
      </c>
    </row>
    <row r="64" spans="1:4" ht="15">
      <c r="A64" s="5" t="s">
        <v>23</v>
      </c>
      <c r="B64" s="6" t="s">
        <v>178</v>
      </c>
      <c r="C64" s="6" t="s">
        <v>179</v>
      </c>
      <c r="D64" s="6" t="s">
        <v>180</v>
      </c>
    </row>
    <row r="65" spans="1:4" ht="15">
      <c r="A65" s="5" t="s">
        <v>27</v>
      </c>
      <c r="B65" s="6" t="s">
        <v>181</v>
      </c>
      <c r="C65" s="6" t="s">
        <v>182</v>
      </c>
      <c r="D65" s="6" t="s">
        <v>183</v>
      </c>
    </row>
    <row r="66" spans="1:4" ht="15">
      <c r="A66" s="5" t="s">
        <v>31</v>
      </c>
      <c r="B66" s="6" t="s">
        <v>184</v>
      </c>
      <c r="C66" s="6" t="s">
        <v>185</v>
      </c>
      <c r="D66" s="6" t="s">
        <v>186</v>
      </c>
    </row>
    <row r="67" spans="1:4" ht="15">
      <c r="A67" s="5" t="s">
        <v>35</v>
      </c>
      <c r="B67" s="6" t="s">
        <v>187</v>
      </c>
      <c r="C67" s="6" t="s">
        <v>188</v>
      </c>
      <c r="D67" s="6" t="s">
        <v>189</v>
      </c>
    </row>
    <row r="68" spans="1:4" ht="45">
      <c r="A68" s="5" t="s">
        <v>39</v>
      </c>
      <c r="B68" s="6" t="s">
        <v>190</v>
      </c>
      <c r="C68" s="6" t="s">
        <v>191</v>
      </c>
      <c r="D68" s="6" t="s">
        <v>192</v>
      </c>
    </row>
    <row r="69" spans="1:4" ht="30">
      <c r="A69" s="5" t="s">
        <v>43</v>
      </c>
      <c r="B69" s="6" t="s">
        <v>193</v>
      </c>
      <c r="C69" s="6" t="s">
        <v>194</v>
      </c>
      <c r="D69" s="6" t="s">
        <v>195</v>
      </c>
    </row>
    <row r="70" spans="1:4" ht="45">
      <c r="A70" s="5" t="s">
        <v>47</v>
      </c>
      <c r="B70" s="6" t="s">
        <v>196</v>
      </c>
      <c r="C70" s="6" t="s">
        <v>197</v>
      </c>
      <c r="D70" s="6" t="s">
        <v>198</v>
      </c>
    </row>
    <row r="71" spans="1:4" ht="30">
      <c r="A71" s="5" t="s">
        <v>51</v>
      </c>
      <c r="B71" s="6" t="s">
        <v>199</v>
      </c>
      <c r="C71" s="6" t="s">
        <v>200</v>
      </c>
      <c r="D71" s="6" t="s">
        <v>201</v>
      </c>
    </row>
    <row r="72" ht="15">
      <c r="A72" s="5" t="s">
        <v>202</v>
      </c>
    </row>
    <row r="73" spans="1:4" ht="15">
      <c r="A73" s="5" t="s">
        <v>7</v>
      </c>
      <c r="B73" s="6" t="s">
        <v>203</v>
      </c>
      <c r="C73" s="6" t="s">
        <v>204</v>
      </c>
      <c r="D73" s="6" t="s">
        <v>205</v>
      </c>
    </row>
    <row r="74" spans="1:4" ht="30">
      <c r="A74" s="5" t="s">
        <v>11</v>
      </c>
      <c r="B74" s="6" t="s">
        <v>206</v>
      </c>
      <c r="C74" s="6" t="s">
        <v>207</v>
      </c>
      <c r="D74" s="6" t="s">
        <v>208</v>
      </c>
    </row>
    <row r="75" spans="1:4" ht="15">
      <c r="A75" s="5" t="s">
        <v>15</v>
      </c>
      <c r="B75" s="6" t="s">
        <v>209</v>
      </c>
      <c r="C75" s="6" t="s">
        <v>210</v>
      </c>
      <c r="D75" s="6" t="s">
        <v>211</v>
      </c>
    </row>
    <row r="76" spans="1:4" ht="15">
      <c r="A76" s="5" t="s">
        <v>19</v>
      </c>
      <c r="B76" s="6" t="s">
        <v>212</v>
      </c>
      <c r="C76" s="6" t="s">
        <v>213</v>
      </c>
      <c r="D76" s="6" t="s">
        <v>214</v>
      </c>
    </row>
    <row r="77" spans="1:4" ht="15">
      <c r="A77" s="5" t="s">
        <v>23</v>
      </c>
      <c r="B77" s="6" t="s">
        <v>212</v>
      </c>
      <c r="C77" s="6" t="s">
        <v>213</v>
      </c>
      <c r="D77" s="6" t="s">
        <v>214</v>
      </c>
    </row>
    <row r="78" spans="1:4" ht="15">
      <c r="A78" s="5" t="s">
        <v>27</v>
      </c>
      <c r="B78" s="6" t="s">
        <v>215</v>
      </c>
      <c r="C78" s="6" t="s">
        <v>216</v>
      </c>
      <c r="D78" s="6" t="s">
        <v>217</v>
      </c>
    </row>
    <row r="79" spans="1:4" ht="15">
      <c r="A79" s="5" t="s">
        <v>31</v>
      </c>
      <c r="B79" s="6" t="s">
        <v>218</v>
      </c>
      <c r="C79" s="6" t="s">
        <v>219</v>
      </c>
      <c r="D79" s="6" t="s">
        <v>220</v>
      </c>
    </row>
    <row r="80" spans="1:4" ht="15">
      <c r="A80" s="5" t="s">
        <v>35</v>
      </c>
      <c r="B80" s="6" t="s">
        <v>221</v>
      </c>
      <c r="C80" s="6" t="s">
        <v>222</v>
      </c>
      <c r="D80" s="6" t="s">
        <v>223</v>
      </c>
    </row>
    <row r="81" spans="1:4" ht="45">
      <c r="A81" s="5" t="s">
        <v>39</v>
      </c>
      <c r="B81" s="6" t="s">
        <v>224</v>
      </c>
      <c r="C81" s="6" t="s">
        <v>225</v>
      </c>
      <c r="D81" s="6" t="s">
        <v>226</v>
      </c>
    </row>
    <row r="82" spans="1:4" ht="30">
      <c r="A82" s="5" t="s">
        <v>43</v>
      </c>
      <c r="B82" s="6" t="s">
        <v>227</v>
      </c>
      <c r="C82" s="6" t="s">
        <v>228</v>
      </c>
      <c r="D82" s="6" t="s">
        <v>229</v>
      </c>
    </row>
    <row r="83" spans="1:4" ht="45">
      <c r="A83" s="5" t="s">
        <v>47</v>
      </c>
      <c r="B83" s="6" t="s">
        <v>230</v>
      </c>
      <c r="C83" s="6" t="s">
        <v>231</v>
      </c>
      <c r="D83" s="6" t="s">
        <v>232</v>
      </c>
    </row>
    <row r="84" spans="1:4" ht="30">
      <c r="A84" s="5" t="s">
        <v>51</v>
      </c>
      <c r="B84" s="6" t="s">
        <v>233</v>
      </c>
      <c r="C84" s="6" t="s">
        <v>234</v>
      </c>
      <c r="D84" s="6" t="s">
        <v>235</v>
      </c>
    </row>
    <row r="85" ht="15">
      <c r="A85" s="5" t="s">
        <v>236</v>
      </c>
    </row>
    <row r="86" spans="1:4" ht="15">
      <c r="A86" s="5" t="s">
        <v>7</v>
      </c>
      <c r="B86" s="6" t="s">
        <v>237</v>
      </c>
      <c r="C86" s="6" t="s">
        <v>238</v>
      </c>
      <c r="D86" s="6" t="s">
        <v>239</v>
      </c>
    </row>
    <row r="87" spans="1:4" ht="30">
      <c r="A87" s="5" t="s">
        <v>11</v>
      </c>
      <c r="B87" s="6" t="s">
        <v>240</v>
      </c>
      <c r="C87" s="6" t="s">
        <v>241</v>
      </c>
      <c r="D87" s="6" t="s">
        <v>242</v>
      </c>
    </row>
    <row r="88" spans="1:4" ht="15">
      <c r="A88" s="5" t="s">
        <v>15</v>
      </c>
      <c r="B88" s="6" t="s">
        <v>243</v>
      </c>
      <c r="C88" s="6" t="s">
        <v>244</v>
      </c>
      <c r="D88" s="6" t="s">
        <v>245</v>
      </c>
    </row>
    <row r="89" spans="1:4" ht="15">
      <c r="A89" s="5" t="s">
        <v>19</v>
      </c>
      <c r="B89" s="6" t="s">
        <v>246</v>
      </c>
      <c r="C89" s="6" t="s">
        <v>247</v>
      </c>
      <c r="D89" s="6" t="s">
        <v>248</v>
      </c>
    </row>
    <row r="90" spans="1:4" ht="15">
      <c r="A90" s="5" t="s">
        <v>23</v>
      </c>
      <c r="B90" s="6" t="s">
        <v>249</v>
      </c>
      <c r="C90" s="6" t="s">
        <v>250</v>
      </c>
      <c r="D90" s="6" t="s">
        <v>251</v>
      </c>
    </row>
    <row r="91" spans="1:4" ht="15">
      <c r="A91" s="5" t="s">
        <v>27</v>
      </c>
      <c r="B91" s="6" t="s">
        <v>252</v>
      </c>
      <c r="C91" s="6" t="s">
        <v>253</v>
      </c>
      <c r="D91" s="6" t="s">
        <v>254</v>
      </c>
    </row>
    <row r="92" spans="1:4" ht="15">
      <c r="A92" s="5" t="s">
        <v>31</v>
      </c>
      <c r="B92" s="6" t="s">
        <v>255</v>
      </c>
      <c r="C92" s="6" t="s">
        <v>256</v>
      </c>
      <c r="D92" s="6" t="s">
        <v>257</v>
      </c>
    </row>
    <row r="93" spans="1:4" ht="15">
      <c r="A93" s="5" t="s">
        <v>35</v>
      </c>
      <c r="B93" s="6" t="s">
        <v>258</v>
      </c>
      <c r="C93" s="6" t="s">
        <v>259</v>
      </c>
      <c r="D93" s="6" t="s">
        <v>260</v>
      </c>
    </row>
    <row r="94" spans="1:4" ht="45">
      <c r="A94" s="5" t="s">
        <v>39</v>
      </c>
      <c r="B94" s="6" t="s">
        <v>261</v>
      </c>
      <c r="C94" s="6" t="s">
        <v>262</v>
      </c>
      <c r="D94" s="6" t="s">
        <v>263</v>
      </c>
    </row>
    <row r="95" spans="1:4" ht="30">
      <c r="A95" s="5" t="s">
        <v>43</v>
      </c>
      <c r="B95" s="6" t="s">
        <v>264</v>
      </c>
      <c r="C95" s="6" t="s">
        <v>265</v>
      </c>
      <c r="D95" s="6" t="s">
        <v>266</v>
      </c>
    </row>
    <row r="96" spans="1:4" ht="45">
      <c r="A96" s="5" t="s">
        <v>47</v>
      </c>
      <c r="B96" s="6" t="s">
        <v>267</v>
      </c>
      <c r="C96" s="6" t="s">
        <v>268</v>
      </c>
      <c r="D96" s="6" t="s">
        <v>269</v>
      </c>
    </row>
    <row r="97" spans="1:4" ht="30">
      <c r="A97" s="5" t="s">
        <v>51</v>
      </c>
      <c r="B97" s="6" t="s">
        <v>270</v>
      </c>
      <c r="C97" s="6" t="s">
        <v>271</v>
      </c>
      <c r="D97" s="6" t="s">
        <v>272</v>
      </c>
    </row>
    <row r="98" ht="15">
      <c r="A98" s="5" t="s">
        <v>273</v>
      </c>
    </row>
    <row r="99" spans="1:4" ht="15">
      <c r="A99" s="5" t="s">
        <v>7</v>
      </c>
      <c r="B99" s="6" t="s">
        <v>274</v>
      </c>
      <c r="C99" s="6" t="s">
        <v>275</v>
      </c>
      <c r="D99" s="6" t="s">
        <v>276</v>
      </c>
    </row>
    <row r="100" spans="1:4" ht="30">
      <c r="A100" s="5" t="s">
        <v>11</v>
      </c>
      <c r="B100" s="6" t="s">
        <v>277</v>
      </c>
      <c r="C100" s="6" t="s">
        <v>278</v>
      </c>
      <c r="D100" s="6" t="s">
        <v>279</v>
      </c>
    </row>
    <row r="101" spans="1:4" ht="15">
      <c r="A101" s="5" t="s">
        <v>15</v>
      </c>
      <c r="B101" s="6" t="s">
        <v>280</v>
      </c>
      <c r="C101" s="6" t="s">
        <v>281</v>
      </c>
      <c r="D101" s="6" t="s">
        <v>282</v>
      </c>
    </row>
    <row r="102" spans="1:4" ht="15">
      <c r="A102" s="5" t="s">
        <v>19</v>
      </c>
      <c r="B102" s="6" t="s">
        <v>283</v>
      </c>
      <c r="C102" s="6" t="s">
        <v>284</v>
      </c>
      <c r="D102" s="6" t="s">
        <v>285</v>
      </c>
    </row>
    <row r="103" spans="1:4" ht="15">
      <c r="A103" s="5" t="s">
        <v>23</v>
      </c>
      <c r="B103" s="6" t="s">
        <v>286</v>
      </c>
      <c r="C103" s="6" t="s">
        <v>287</v>
      </c>
      <c r="D103" s="6" t="s">
        <v>288</v>
      </c>
    </row>
    <row r="104" spans="1:4" ht="15">
      <c r="A104" s="5" t="s">
        <v>27</v>
      </c>
      <c r="B104" s="6" t="s">
        <v>289</v>
      </c>
      <c r="C104" s="6" t="s">
        <v>290</v>
      </c>
      <c r="D104" s="6" t="s">
        <v>291</v>
      </c>
    </row>
    <row r="105" spans="1:4" ht="15">
      <c r="A105" s="5" t="s">
        <v>31</v>
      </c>
      <c r="B105" s="6" t="s">
        <v>292</v>
      </c>
      <c r="C105" s="6" t="s">
        <v>293</v>
      </c>
      <c r="D105" s="6" t="s">
        <v>294</v>
      </c>
    </row>
    <row r="106" spans="1:4" ht="15">
      <c r="A106" s="5" t="s">
        <v>35</v>
      </c>
      <c r="B106" s="6" t="s">
        <v>295</v>
      </c>
      <c r="C106" s="6" t="s">
        <v>296</v>
      </c>
      <c r="D106" s="6" t="s">
        <v>297</v>
      </c>
    </row>
    <row r="107" spans="1:4" ht="45">
      <c r="A107" s="5" t="s">
        <v>39</v>
      </c>
      <c r="B107" s="6" t="s">
        <v>298</v>
      </c>
      <c r="C107" s="6" t="s">
        <v>299</v>
      </c>
      <c r="D107" s="6" t="s">
        <v>300</v>
      </c>
    </row>
    <row r="108" spans="1:4" ht="30">
      <c r="A108" s="5" t="s">
        <v>43</v>
      </c>
      <c r="B108" s="6" t="s">
        <v>301</v>
      </c>
      <c r="C108" s="6" t="s">
        <v>302</v>
      </c>
      <c r="D108" s="6" t="s">
        <v>303</v>
      </c>
    </row>
    <row r="109" spans="1:4" ht="45">
      <c r="A109" s="5" t="s">
        <v>47</v>
      </c>
      <c r="B109" s="6" t="s">
        <v>304</v>
      </c>
      <c r="C109" s="6" t="s">
        <v>305</v>
      </c>
      <c r="D109" s="6" t="s">
        <v>306</v>
      </c>
    </row>
    <row r="110" spans="1:4" ht="30">
      <c r="A110" s="5" t="s">
        <v>51</v>
      </c>
      <c r="B110" s="6" t="s">
        <v>307</v>
      </c>
      <c r="C110" s="6" t="s">
        <v>308</v>
      </c>
      <c r="D110" s="6" t="s">
        <v>309</v>
      </c>
    </row>
    <row r="111" ht="15">
      <c r="A111" s="5" t="s">
        <v>310</v>
      </c>
    </row>
    <row r="112" spans="1:4" ht="15">
      <c r="A112" s="5" t="s">
        <v>7</v>
      </c>
      <c r="B112" s="6" t="s">
        <v>311</v>
      </c>
      <c r="C112" s="6" t="s">
        <v>312</v>
      </c>
      <c r="D112" s="6" t="s">
        <v>313</v>
      </c>
    </row>
    <row r="113" spans="1:4" ht="30">
      <c r="A113" s="5" t="s">
        <v>11</v>
      </c>
      <c r="B113" s="6" t="s">
        <v>314</v>
      </c>
      <c r="C113" s="6" t="s">
        <v>315</v>
      </c>
      <c r="D113" s="6" t="s">
        <v>316</v>
      </c>
    </row>
    <row r="114" spans="1:4" ht="15">
      <c r="A114" s="5" t="s">
        <v>15</v>
      </c>
      <c r="B114" s="6" t="s">
        <v>317</v>
      </c>
      <c r="C114" s="6" t="s">
        <v>318</v>
      </c>
      <c r="D114" s="6" t="s">
        <v>319</v>
      </c>
    </row>
    <row r="115" spans="1:4" ht="15">
      <c r="A115" s="5" t="s">
        <v>19</v>
      </c>
      <c r="B115" s="6" t="s">
        <v>320</v>
      </c>
      <c r="C115" s="6" t="s">
        <v>321</v>
      </c>
      <c r="D115" s="6" t="s">
        <v>322</v>
      </c>
    </row>
    <row r="116" spans="1:4" ht="15">
      <c r="A116" s="5" t="s">
        <v>23</v>
      </c>
      <c r="B116" s="6" t="s">
        <v>323</v>
      </c>
      <c r="C116" s="6" t="s">
        <v>324</v>
      </c>
      <c r="D116" s="6" t="s">
        <v>325</v>
      </c>
    </row>
    <row r="117" spans="1:4" ht="15">
      <c r="A117" s="5" t="s">
        <v>27</v>
      </c>
      <c r="B117" s="6" t="s">
        <v>326</v>
      </c>
      <c r="C117" s="6" t="s">
        <v>327</v>
      </c>
      <c r="D117" s="6" t="s">
        <v>328</v>
      </c>
    </row>
    <row r="118" spans="1:4" ht="15">
      <c r="A118" s="5" t="s">
        <v>31</v>
      </c>
      <c r="B118" s="6" t="s">
        <v>329</v>
      </c>
      <c r="C118" s="6" t="s">
        <v>330</v>
      </c>
      <c r="D118" s="6" t="s">
        <v>331</v>
      </c>
    </row>
    <row r="119" spans="1:4" ht="15">
      <c r="A119" s="5" t="s">
        <v>35</v>
      </c>
      <c r="B119" s="6" t="s">
        <v>332</v>
      </c>
      <c r="C119" s="6" t="s">
        <v>333</v>
      </c>
      <c r="D119" s="6" t="s">
        <v>334</v>
      </c>
    </row>
    <row r="120" spans="1:4" ht="45">
      <c r="A120" s="5" t="s">
        <v>39</v>
      </c>
      <c r="B120" s="6" t="s">
        <v>335</v>
      </c>
      <c r="C120" s="6" t="s">
        <v>336</v>
      </c>
      <c r="D120" s="6" t="s">
        <v>337</v>
      </c>
    </row>
    <row r="121" spans="1:4" ht="30">
      <c r="A121" s="5" t="s">
        <v>43</v>
      </c>
      <c r="B121" s="6" t="s">
        <v>338</v>
      </c>
      <c r="C121" s="6" t="s">
        <v>339</v>
      </c>
      <c r="D121" s="6" t="s">
        <v>340</v>
      </c>
    </row>
    <row r="122" spans="1:4" ht="45">
      <c r="A122" s="5" t="s">
        <v>47</v>
      </c>
      <c r="B122" s="6" t="s">
        <v>341</v>
      </c>
      <c r="C122" s="6" t="s">
        <v>342</v>
      </c>
      <c r="D122" s="6" t="s">
        <v>343</v>
      </c>
    </row>
    <row r="123" spans="1:4" ht="30">
      <c r="A123" s="5" t="s">
        <v>51</v>
      </c>
      <c r="B123" s="6" t="s">
        <v>344</v>
      </c>
      <c r="C123" s="6" t="s">
        <v>345</v>
      </c>
      <c r="D123" s="6" t="s">
        <v>346</v>
      </c>
    </row>
    <row r="124" ht="15">
      <c r="A124" s="5" t="s">
        <v>347</v>
      </c>
    </row>
    <row r="125" spans="1:4" ht="15">
      <c r="A125" s="5" t="s">
        <v>7</v>
      </c>
      <c r="B125" s="6" t="s">
        <v>348</v>
      </c>
      <c r="C125" s="6" t="s">
        <v>349</v>
      </c>
      <c r="D125" s="6" t="s">
        <v>350</v>
      </c>
    </row>
    <row r="126" spans="1:4" ht="30">
      <c r="A126" s="5" t="s">
        <v>11</v>
      </c>
      <c r="B126" s="6" t="s">
        <v>351</v>
      </c>
      <c r="C126" s="6" t="s">
        <v>352</v>
      </c>
      <c r="D126" s="6" t="s">
        <v>353</v>
      </c>
    </row>
    <row r="127" spans="1:4" ht="15">
      <c r="A127" s="5" t="s">
        <v>15</v>
      </c>
      <c r="B127" s="6" t="s">
        <v>354</v>
      </c>
      <c r="C127" s="6" t="s">
        <v>355</v>
      </c>
      <c r="D127" s="6" t="s">
        <v>356</v>
      </c>
    </row>
    <row r="128" spans="1:4" ht="15">
      <c r="A128" s="5" t="s">
        <v>19</v>
      </c>
      <c r="B128" s="6" t="s">
        <v>357</v>
      </c>
      <c r="C128" s="6" t="s">
        <v>358</v>
      </c>
      <c r="D128" s="6" t="s">
        <v>359</v>
      </c>
    </row>
    <row r="129" spans="1:4" ht="15">
      <c r="A129" s="5" t="s">
        <v>23</v>
      </c>
      <c r="B129" s="6" t="s">
        <v>360</v>
      </c>
      <c r="C129" s="6" t="s">
        <v>361</v>
      </c>
      <c r="D129" s="6" t="s">
        <v>362</v>
      </c>
    </row>
    <row r="130" spans="1:4" ht="15">
      <c r="A130" s="5" t="s">
        <v>27</v>
      </c>
      <c r="B130" s="6" t="s">
        <v>363</v>
      </c>
      <c r="C130" s="6" t="s">
        <v>364</v>
      </c>
      <c r="D130" s="6" t="s">
        <v>365</v>
      </c>
    </row>
    <row r="131" spans="1:4" ht="15">
      <c r="A131" s="5" t="s">
        <v>31</v>
      </c>
      <c r="B131" s="6" t="s">
        <v>366</v>
      </c>
      <c r="C131" s="6" t="s">
        <v>367</v>
      </c>
      <c r="D131" s="6" t="s">
        <v>368</v>
      </c>
    </row>
    <row r="132" spans="1:4" ht="15">
      <c r="A132" s="5" t="s">
        <v>35</v>
      </c>
      <c r="B132" s="6" t="s">
        <v>369</v>
      </c>
      <c r="C132" s="6" t="s">
        <v>370</v>
      </c>
      <c r="D132" s="6" t="s">
        <v>371</v>
      </c>
    </row>
    <row r="133" spans="1:4" ht="45">
      <c r="A133" s="5" t="s">
        <v>39</v>
      </c>
      <c r="B133" s="6" t="s">
        <v>372</v>
      </c>
      <c r="C133" s="6" t="s">
        <v>373</v>
      </c>
      <c r="D133" s="6" t="s">
        <v>374</v>
      </c>
    </row>
    <row r="134" spans="1:4" ht="30">
      <c r="A134" s="5" t="s">
        <v>43</v>
      </c>
      <c r="B134" s="6" t="s">
        <v>375</v>
      </c>
      <c r="C134" s="6" t="s">
        <v>376</v>
      </c>
      <c r="D134" s="6" t="s">
        <v>377</v>
      </c>
    </row>
    <row r="135" spans="1:4" ht="45">
      <c r="A135" s="5" t="s">
        <v>47</v>
      </c>
      <c r="B135" s="6" t="s">
        <v>378</v>
      </c>
      <c r="C135" s="6" t="s">
        <v>379</v>
      </c>
      <c r="D135" s="6" t="s">
        <v>380</v>
      </c>
    </row>
    <row r="136" spans="1:4" ht="30">
      <c r="A136" s="5" t="s">
        <v>51</v>
      </c>
      <c r="B136" s="6" t="s">
        <v>381</v>
      </c>
      <c r="C136" s="6" t="s">
        <v>382</v>
      </c>
      <c r="D136" s="6" t="s">
        <v>383</v>
      </c>
    </row>
    <row r="137" ht="15">
      <c r="A137" s="5" t="s">
        <v>384</v>
      </c>
    </row>
    <row r="138" spans="1:4" ht="15">
      <c r="A138" s="5" t="s">
        <v>7</v>
      </c>
      <c r="B138" s="6" t="s">
        <v>385</v>
      </c>
      <c r="C138" s="6" t="s">
        <v>386</v>
      </c>
      <c r="D138" s="6" t="s">
        <v>387</v>
      </c>
    </row>
    <row r="139" spans="1:4" ht="30">
      <c r="A139" s="5" t="s">
        <v>11</v>
      </c>
      <c r="B139" s="6" t="s">
        <v>388</v>
      </c>
      <c r="C139" s="6" t="s">
        <v>389</v>
      </c>
      <c r="D139" s="6" t="s">
        <v>390</v>
      </c>
    </row>
    <row r="140" spans="1:4" ht="15">
      <c r="A140" s="5" t="s">
        <v>15</v>
      </c>
      <c r="B140" s="6" t="s">
        <v>391</v>
      </c>
      <c r="C140" s="6" t="s">
        <v>262</v>
      </c>
      <c r="D140" s="6" t="s">
        <v>392</v>
      </c>
    </row>
    <row r="141" spans="1:4" ht="15">
      <c r="A141" s="5" t="s">
        <v>19</v>
      </c>
      <c r="B141" s="6" t="s">
        <v>393</v>
      </c>
      <c r="C141" s="6" t="s">
        <v>394</v>
      </c>
      <c r="D141" s="6" t="s">
        <v>395</v>
      </c>
    </row>
    <row r="142" spans="1:4" ht="15">
      <c r="A142" s="5" t="s">
        <v>23</v>
      </c>
      <c r="B142" s="6" t="s">
        <v>396</v>
      </c>
      <c r="C142" s="6" t="s">
        <v>397</v>
      </c>
      <c r="D142" s="6" t="s">
        <v>398</v>
      </c>
    </row>
    <row r="143" spans="1:4" ht="15">
      <c r="A143" s="5" t="s">
        <v>27</v>
      </c>
      <c r="B143" s="6" t="s">
        <v>399</v>
      </c>
      <c r="C143" s="6" t="s">
        <v>400</v>
      </c>
      <c r="D143" s="6" t="s">
        <v>401</v>
      </c>
    </row>
    <row r="144" spans="1:4" ht="15">
      <c r="A144" s="5" t="s">
        <v>31</v>
      </c>
      <c r="B144" s="6" t="s">
        <v>402</v>
      </c>
      <c r="C144" s="6" t="s">
        <v>403</v>
      </c>
      <c r="D144" s="6" t="s">
        <v>404</v>
      </c>
    </row>
    <row r="145" spans="1:4" ht="15">
      <c r="A145" s="5" t="s">
        <v>35</v>
      </c>
      <c r="B145" s="6" t="s">
        <v>405</v>
      </c>
      <c r="C145" s="6" t="s">
        <v>406</v>
      </c>
      <c r="D145" s="6" t="s">
        <v>407</v>
      </c>
    </row>
    <row r="146" spans="1:4" ht="45">
      <c r="A146" s="5" t="s">
        <v>39</v>
      </c>
      <c r="B146" s="6" t="s">
        <v>408</v>
      </c>
      <c r="C146" s="6" t="s">
        <v>253</v>
      </c>
      <c r="D146" s="6" t="s">
        <v>409</v>
      </c>
    </row>
    <row r="147" spans="1:4" ht="30">
      <c r="A147" s="5" t="s">
        <v>43</v>
      </c>
      <c r="B147" s="6" t="s">
        <v>410</v>
      </c>
      <c r="C147" s="6" t="s">
        <v>411</v>
      </c>
      <c r="D147" s="6" t="s">
        <v>412</v>
      </c>
    </row>
    <row r="148" spans="1:4" ht="45">
      <c r="A148" s="5" t="s">
        <v>47</v>
      </c>
      <c r="B148" s="6" t="s">
        <v>413</v>
      </c>
      <c r="C148" s="6" t="s">
        <v>414</v>
      </c>
      <c r="D148" s="6" t="s">
        <v>415</v>
      </c>
    </row>
    <row r="149" spans="1:4" ht="30">
      <c r="A149" s="5" t="s">
        <v>51</v>
      </c>
      <c r="B149" s="6" t="s">
        <v>416</v>
      </c>
      <c r="C149" s="6" t="s">
        <v>417</v>
      </c>
      <c r="D149" s="6" t="s">
        <v>418</v>
      </c>
    </row>
    <row r="150" ht="15">
      <c r="A150" s="5" t="s">
        <v>419</v>
      </c>
    </row>
    <row r="151" spans="1:4" ht="15">
      <c r="A151" s="5" t="s">
        <v>7</v>
      </c>
      <c r="B151" s="6" t="s">
        <v>420</v>
      </c>
      <c r="C151" s="6" t="s">
        <v>421</v>
      </c>
      <c r="D151" s="6" t="s">
        <v>422</v>
      </c>
    </row>
    <row r="152" spans="1:4" ht="30">
      <c r="A152" s="5" t="s">
        <v>11</v>
      </c>
      <c r="B152" s="6" t="s">
        <v>423</v>
      </c>
      <c r="C152" s="6" t="s">
        <v>424</v>
      </c>
      <c r="D152" s="6" t="s">
        <v>425</v>
      </c>
    </row>
    <row r="153" spans="1:4" ht="15">
      <c r="A153" s="5" t="s">
        <v>15</v>
      </c>
      <c r="B153" s="6" t="s">
        <v>426</v>
      </c>
      <c r="C153" s="6" t="s">
        <v>427</v>
      </c>
      <c r="D153" s="6" t="s">
        <v>428</v>
      </c>
    </row>
    <row r="154" spans="1:4" ht="15">
      <c r="A154" s="5" t="s">
        <v>19</v>
      </c>
      <c r="B154" s="6" t="s">
        <v>429</v>
      </c>
      <c r="C154" s="6" t="s">
        <v>430</v>
      </c>
      <c r="D154" s="6" t="s">
        <v>431</v>
      </c>
    </row>
    <row r="155" spans="1:4" ht="15">
      <c r="A155" s="5" t="s">
        <v>23</v>
      </c>
      <c r="B155" s="6" t="s">
        <v>432</v>
      </c>
      <c r="C155" s="6" t="s">
        <v>433</v>
      </c>
      <c r="D155" s="6" t="s">
        <v>434</v>
      </c>
    </row>
    <row r="156" spans="1:4" ht="15">
      <c r="A156" s="5" t="s">
        <v>27</v>
      </c>
      <c r="B156" s="6" t="s">
        <v>435</v>
      </c>
      <c r="C156" s="6" t="s">
        <v>436</v>
      </c>
      <c r="D156" s="6" t="s">
        <v>437</v>
      </c>
    </row>
    <row r="157" spans="1:4" ht="15">
      <c r="A157" s="5" t="s">
        <v>31</v>
      </c>
      <c r="B157" s="6" t="s">
        <v>438</v>
      </c>
      <c r="C157" s="6" t="s">
        <v>439</v>
      </c>
      <c r="D157" s="6" t="s">
        <v>440</v>
      </c>
    </row>
    <row r="158" spans="1:4" ht="15">
      <c r="A158" s="5" t="s">
        <v>35</v>
      </c>
      <c r="B158" s="6" t="s">
        <v>441</v>
      </c>
      <c r="C158" s="6" t="s">
        <v>442</v>
      </c>
      <c r="D158" s="6" t="s">
        <v>443</v>
      </c>
    </row>
    <row r="159" spans="1:4" ht="45">
      <c r="A159" s="5" t="s">
        <v>39</v>
      </c>
      <c r="B159" s="6" t="s">
        <v>444</v>
      </c>
      <c r="C159" s="6" t="s">
        <v>445</v>
      </c>
      <c r="D159" s="6" t="s">
        <v>446</v>
      </c>
    </row>
    <row r="160" spans="1:4" ht="30">
      <c r="A160" s="5" t="s">
        <v>43</v>
      </c>
      <c r="B160" s="6" t="s">
        <v>447</v>
      </c>
      <c r="C160" s="6" t="s">
        <v>448</v>
      </c>
      <c r="D160" s="6" t="s">
        <v>449</v>
      </c>
    </row>
    <row r="161" spans="1:4" ht="45">
      <c r="A161" s="5" t="s">
        <v>47</v>
      </c>
      <c r="B161" s="6" t="s">
        <v>450</v>
      </c>
      <c r="C161" s="6" t="s">
        <v>451</v>
      </c>
      <c r="D161" s="6" t="s">
        <v>452</v>
      </c>
    </row>
    <row r="162" spans="1:4" ht="30">
      <c r="A162" s="5" t="s">
        <v>51</v>
      </c>
      <c r="B162" s="6" t="s">
        <v>453</v>
      </c>
      <c r="C162" s="6" t="s">
        <v>454</v>
      </c>
      <c r="D162" s="6" t="s">
        <v>455</v>
      </c>
    </row>
    <row r="163" ht="15">
      <c r="A163" s="5" t="s">
        <v>456</v>
      </c>
    </row>
    <row r="164" spans="1:4" ht="15">
      <c r="A164" s="5" t="s">
        <v>7</v>
      </c>
      <c r="B164" s="6" t="s">
        <v>457</v>
      </c>
      <c r="C164" s="6" t="s">
        <v>458</v>
      </c>
      <c r="D164" s="6" t="s">
        <v>459</v>
      </c>
    </row>
    <row r="165" spans="1:4" ht="30">
      <c r="A165" s="5" t="s">
        <v>11</v>
      </c>
      <c r="B165" s="6" t="s">
        <v>460</v>
      </c>
      <c r="C165" s="6" t="s">
        <v>461</v>
      </c>
      <c r="D165" s="6" t="s">
        <v>462</v>
      </c>
    </row>
    <row r="166" spans="1:4" ht="15">
      <c r="A166" s="5" t="s">
        <v>15</v>
      </c>
      <c r="B166" s="6" t="s">
        <v>463</v>
      </c>
      <c r="C166" s="6" t="s">
        <v>464</v>
      </c>
      <c r="D166" s="6" t="s">
        <v>465</v>
      </c>
    </row>
    <row r="167" spans="1:4" ht="15">
      <c r="A167" s="5" t="s">
        <v>19</v>
      </c>
      <c r="B167" s="6" t="s">
        <v>466</v>
      </c>
      <c r="C167" s="6" t="s">
        <v>467</v>
      </c>
      <c r="D167" s="6" t="s">
        <v>468</v>
      </c>
    </row>
    <row r="168" spans="1:4" ht="15">
      <c r="A168" s="5" t="s">
        <v>23</v>
      </c>
      <c r="B168" s="6" t="s">
        <v>469</v>
      </c>
      <c r="C168" s="6" t="s">
        <v>470</v>
      </c>
      <c r="D168" s="6" t="s">
        <v>471</v>
      </c>
    </row>
    <row r="169" spans="1:4" ht="15">
      <c r="A169" s="5" t="s">
        <v>27</v>
      </c>
      <c r="B169" s="6" t="s">
        <v>472</v>
      </c>
      <c r="C169" s="6" t="s">
        <v>473</v>
      </c>
      <c r="D169" s="6" t="s">
        <v>474</v>
      </c>
    </row>
    <row r="170" spans="1:4" ht="15">
      <c r="A170" s="5" t="s">
        <v>31</v>
      </c>
      <c r="B170" s="6" t="s">
        <v>475</v>
      </c>
      <c r="C170" s="6" t="s">
        <v>476</v>
      </c>
      <c r="D170" s="6" t="s">
        <v>477</v>
      </c>
    </row>
    <row r="171" spans="1:4" ht="15">
      <c r="A171" s="5" t="s">
        <v>35</v>
      </c>
      <c r="B171" s="6" t="s">
        <v>478</v>
      </c>
      <c r="C171" s="6" t="s">
        <v>479</v>
      </c>
      <c r="D171" s="6" t="s">
        <v>480</v>
      </c>
    </row>
    <row r="172" spans="1:4" ht="45">
      <c r="A172" s="5" t="s">
        <v>39</v>
      </c>
      <c r="B172" s="6" t="s">
        <v>481</v>
      </c>
      <c r="C172" s="6" t="s">
        <v>482</v>
      </c>
      <c r="D172" s="6" t="s">
        <v>483</v>
      </c>
    </row>
    <row r="173" spans="1:4" ht="30">
      <c r="A173" s="5" t="s">
        <v>43</v>
      </c>
      <c r="B173" s="6" t="s">
        <v>484</v>
      </c>
      <c r="C173" s="6" t="s">
        <v>485</v>
      </c>
      <c r="D173" s="6" t="s">
        <v>486</v>
      </c>
    </row>
    <row r="174" spans="1:4" ht="45">
      <c r="A174" s="5" t="s">
        <v>47</v>
      </c>
      <c r="B174" s="6" t="s">
        <v>487</v>
      </c>
      <c r="C174" s="6" t="s">
        <v>488</v>
      </c>
      <c r="D174" s="6" t="s">
        <v>489</v>
      </c>
    </row>
    <row r="175" spans="1:4" ht="30">
      <c r="A175" s="5" t="s">
        <v>51</v>
      </c>
      <c r="B175" s="6" t="s">
        <v>490</v>
      </c>
      <c r="C175" s="6" t="s">
        <v>491</v>
      </c>
      <c r="D175" s="6" t="s">
        <v>492</v>
      </c>
    </row>
    <row r="176" ht="15">
      <c r="A176" s="5" t="s">
        <v>493</v>
      </c>
    </row>
    <row r="177" spans="1:4" ht="15">
      <c r="A177" s="5" t="s">
        <v>7</v>
      </c>
      <c r="B177" s="6" t="s">
        <v>494</v>
      </c>
      <c r="C177" s="6" t="s">
        <v>495</v>
      </c>
      <c r="D177" s="6" t="s">
        <v>496</v>
      </c>
    </row>
    <row r="178" spans="1:4" ht="30">
      <c r="A178" s="5" t="s">
        <v>11</v>
      </c>
      <c r="B178" s="6" t="s">
        <v>497</v>
      </c>
      <c r="C178" s="6" t="s">
        <v>498</v>
      </c>
      <c r="D178" s="6" t="s">
        <v>499</v>
      </c>
    </row>
    <row r="179" spans="1:4" ht="15">
      <c r="A179" s="5" t="s">
        <v>15</v>
      </c>
      <c r="B179" s="6" t="s">
        <v>500</v>
      </c>
      <c r="C179" s="6" t="s">
        <v>501</v>
      </c>
      <c r="D179" s="6" t="s">
        <v>502</v>
      </c>
    </row>
    <row r="180" spans="1:4" ht="15">
      <c r="A180" s="5" t="s">
        <v>19</v>
      </c>
      <c r="B180" s="6" t="s">
        <v>503</v>
      </c>
      <c r="C180" s="6" t="s">
        <v>504</v>
      </c>
      <c r="D180" s="6" t="s">
        <v>505</v>
      </c>
    </row>
    <row r="181" spans="1:4" ht="15">
      <c r="A181" s="5" t="s">
        <v>23</v>
      </c>
      <c r="B181" s="6" t="s">
        <v>506</v>
      </c>
      <c r="C181" s="6" t="s">
        <v>507</v>
      </c>
      <c r="D181" s="6" t="s">
        <v>508</v>
      </c>
    </row>
    <row r="182" spans="1:4" ht="15">
      <c r="A182" s="5" t="s">
        <v>27</v>
      </c>
      <c r="B182" s="6" t="s">
        <v>509</v>
      </c>
      <c r="C182" s="6" t="s">
        <v>510</v>
      </c>
      <c r="D182" s="6" t="s">
        <v>511</v>
      </c>
    </row>
    <row r="183" spans="1:4" ht="15">
      <c r="A183" s="5" t="s">
        <v>31</v>
      </c>
      <c r="B183" s="6" t="s">
        <v>512</v>
      </c>
      <c r="C183" s="6" t="s">
        <v>513</v>
      </c>
      <c r="D183" s="6" t="s">
        <v>514</v>
      </c>
    </row>
    <row r="184" spans="1:4" ht="15">
      <c r="A184" s="5" t="s">
        <v>35</v>
      </c>
      <c r="B184" s="6" t="s">
        <v>515</v>
      </c>
      <c r="C184" s="6" t="s">
        <v>516</v>
      </c>
      <c r="D184" s="6" t="s">
        <v>517</v>
      </c>
    </row>
    <row r="185" spans="1:4" ht="45">
      <c r="A185" s="5" t="s">
        <v>39</v>
      </c>
      <c r="B185" s="6" t="s">
        <v>518</v>
      </c>
      <c r="C185" s="6" t="s">
        <v>519</v>
      </c>
      <c r="D185" s="6" t="s">
        <v>520</v>
      </c>
    </row>
    <row r="186" spans="1:4" ht="30">
      <c r="A186" s="5" t="s">
        <v>43</v>
      </c>
      <c r="B186" s="6" t="s">
        <v>521</v>
      </c>
      <c r="C186" s="6" t="s">
        <v>522</v>
      </c>
      <c r="D186" s="6" t="s">
        <v>523</v>
      </c>
    </row>
    <row r="187" spans="1:4" ht="45">
      <c r="A187" s="5" t="s">
        <v>47</v>
      </c>
      <c r="B187" s="6" t="s">
        <v>524</v>
      </c>
      <c r="C187" s="6" t="s">
        <v>525</v>
      </c>
      <c r="D187" s="6" t="s">
        <v>526</v>
      </c>
    </row>
    <row r="188" spans="1:4" ht="30">
      <c r="A188" s="5" t="s">
        <v>51</v>
      </c>
      <c r="B188" s="6" t="s">
        <v>527</v>
      </c>
      <c r="C188" s="6" t="s">
        <v>528</v>
      </c>
      <c r="D188" s="6" t="s">
        <v>529</v>
      </c>
    </row>
    <row r="189" ht="15">
      <c r="A189" s="5" t="s">
        <v>530</v>
      </c>
    </row>
    <row r="190" spans="1:4" ht="15">
      <c r="A190" s="5" t="s">
        <v>7</v>
      </c>
      <c r="B190" s="6" t="s">
        <v>531</v>
      </c>
      <c r="C190" s="6" t="s">
        <v>532</v>
      </c>
      <c r="D190" s="6" t="s">
        <v>533</v>
      </c>
    </row>
    <row r="191" spans="1:4" ht="30">
      <c r="A191" s="5" t="s">
        <v>11</v>
      </c>
      <c r="B191" s="6" t="s">
        <v>534</v>
      </c>
      <c r="C191" s="6" t="s">
        <v>535</v>
      </c>
      <c r="D191" s="6" t="s">
        <v>536</v>
      </c>
    </row>
    <row r="192" spans="1:4" ht="15">
      <c r="A192" s="5" t="s">
        <v>15</v>
      </c>
      <c r="B192" s="6" t="s">
        <v>537</v>
      </c>
      <c r="C192" s="6" t="s">
        <v>538</v>
      </c>
      <c r="D192" s="6" t="s">
        <v>539</v>
      </c>
    </row>
    <row r="193" spans="1:4" ht="15">
      <c r="A193" s="5" t="s">
        <v>19</v>
      </c>
      <c r="B193" s="6" t="s">
        <v>540</v>
      </c>
      <c r="C193" s="6" t="s">
        <v>541</v>
      </c>
      <c r="D193" s="6" t="s">
        <v>542</v>
      </c>
    </row>
    <row r="194" spans="1:4" ht="15">
      <c r="A194" s="5" t="s">
        <v>23</v>
      </c>
      <c r="B194" s="6" t="s">
        <v>543</v>
      </c>
      <c r="C194" s="6" t="s">
        <v>544</v>
      </c>
      <c r="D194" s="6" t="s">
        <v>545</v>
      </c>
    </row>
    <row r="195" spans="1:4" ht="15">
      <c r="A195" s="5" t="s">
        <v>27</v>
      </c>
      <c r="B195" s="6" t="s">
        <v>546</v>
      </c>
      <c r="C195" s="6" t="s">
        <v>547</v>
      </c>
      <c r="D195" s="6" t="s">
        <v>548</v>
      </c>
    </row>
    <row r="196" spans="1:4" ht="15">
      <c r="A196" s="5" t="s">
        <v>31</v>
      </c>
      <c r="B196" s="6" t="s">
        <v>549</v>
      </c>
      <c r="C196" s="6" t="s">
        <v>550</v>
      </c>
      <c r="D196" s="6" t="s">
        <v>551</v>
      </c>
    </row>
    <row r="197" spans="1:4" ht="15">
      <c r="A197" s="5" t="s">
        <v>35</v>
      </c>
      <c r="B197" s="6" t="s">
        <v>552</v>
      </c>
      <c r="C197" s="6" t="s">
        <v>553</v>
      </c>
      <c r="D197" s="6" t="s">
        <v>554</v>
      </c>
    </row>
    <row r="198" spans="1:4" ht="45">
      <c r="A198" s="5" t="s">
        <v>39</v>
      </c>
      <c r="B198" s="6" t="s">
        <v>555</v>
      </c>
      <c r="C198" s="6" t="s">
        <v>556</v>
      </c>
      <c r="D198" s="6" t="s">
        <v>557</v>
      </c>
    </row>
    <row r="199" spans="1:4" ht="30">
      <c r="A199" s="5" t="s">
        <v>43</v>
      </c>
      <c r="B199" s="6" t="s">
        <v>558</v>
      </c>
      <c r="C199" s="6" t="s">
        <v>559</v>
      </c>
      <c r="D199" s="6" t="s">
        <v>560</v>
      </c>
    </row>
    <row r="200" spans="1:4" ht="45">
      <c r="A200" s="5" t="s">
        <v>47</v>
      </c>
      <c r="B200" s="6" t="s">
        <v>561</v>
      </c>
      <c r="C200" s="6" t="s">
        <v>562</v>
      </c>
      <c r="D200" s="6" t="s">
        <v>563</v>
      </c>
    </row>
    <row r="201" spans="1:4" ht="30">
      <c r="A201" s="5" t="s">
        <v>51</v>
      </c>
      <c r="B201" s="6" t="s">
        <v>564</v>
      </c>
      <c r="C201" s="6" t="s">
        <v>565</v>
      </c>
      <c r="D201" s="6" t="s">
        <v>566</v>
      </c>
    </row>
    <row r="202" ht="15">
      <c r="A202" s="5" t="s">
        <v>567</v>
      </c>
    </row>
    <row r="203" spans="1:4" ht="15">
      <c r="A203" s="5" t="s">
        <v>7</v>
      </c>
      <c r="B203" s="6" t="s">
        <v>568</v>
      </c>
      <c r="C203" s="6" t="s">
        <v>569</v>
      </c>
      <c r="D203" s="6" t="s">
        <v>570</v>
      </c>
    </row>
    <row r="204" spans="1:4" ht="30">
      <c r="A204" s="5" t="s">
        <v>11</v>
      </c>
      <c r="B204" s="6" t="s">
        <v>571</v>
      </c>
      <c r="C204" s="6" t="s">
        <v>572</v>
      </c>
      <c r="D204" s="6" t="s">
        <v>573</v>
      </c>
    </row>
    <row r="205" spans="1:4" ht="15">
      <c r="A205" s="5" t="s">
        <v>15</v>
      </c>
      <c r="B205" s="6" t="s">
        <v>574</v>
      </c>
      <c r="C205" s="6" t="s">
        <v>575</v>
      </c>
      <c r="D205" s="6" t="s">
        <v>576</v>
      </c>
    </row>
    <row r="206" spans="1:4" ht="15">
      <c r="A206" s="5" t="s">
        <v>19</v>
      </c>
      <c r="B206" s="6" t="s">
        <v>577</v>
      </c>
      <c r="C206" s="6" t="s">
        <v>559</v>
      </c>
      <c r="D206" s="6" t="s">
        <v>578</v>
      </c>
    </row>
    <row r="207" spans="1:4" ht="15">
      <c r="A207" s="5" t="s">
        <v>23</v>
      </c>
      <c r="B207" s="6" t="s">
        <v>579</v>
      </c>
      <c r="C207" s="6" t="s">
        <v>580</v>
      </c>
      <c r="D207" s="6" t="s">
        <v>581</v>
      </c>
    </row>
    <row r="208" spans="1:4" ht="15">
      <c r="A208" s="5" t="s">
        <v>27</v>
      </c>
      <c r="B208" s="6" t="s">
        <v>582</v>
      </c>
      <c r="C208" s="6" t="s">
        <v>583</v>
      </c>
      <c r="D208" s="6" t="s">
        <v>584</v>
      </c>
    </row>
    <row r="209" spans="1:4" ht="15">
      <c r="A209" s="5" t="s">
        <v>31</v>
      </c>
      <c r="B209" s="6" t="s">
        <v>585</v>
      </c>
      <c r="C209" s="6" t="s">
        <v>586</v>
      </c>
      <c r="D209" s="6" t="s">
        <v>587</v>
      </c>
    </row>
    <row r="210" spans="1:4" ht="15">
      <c r="A210" s="5" t="s">
        <v>35</v>
      </c>
      <c r="B210" s="6" t="s">
        <v>588</v>
      </c>
      <c r="C210" s="6" t="s">
        <v>589</v>
      </c>
      <c r="D210" s="6" t="s">
        <v>590</v>
      </c>
    </row>
    <row r="211" spans="1:4" ht="45">
      <c r="A211" s="5" t="s">
        <v>39</v>
      </c>
      <c r="B211" s="6" t="s">
        <v>591</v>
      </c>
      <c r="C211" s="6" t="s">
        <v>592</v>
      </c>
      <c r="D211" s="6" t="s">
        <v>593</v>
      </c>
    </row>
    <row r="212" spans="1:4" ht="30">
      <c r="A212" s="5" t="s">
        <v>43</v>
      </c>
      <c r="B212" s="6" t="s">
        <v>594</v>
      </c>
      <c r="C212" s="6" t="s">
        <v>595</v>
      </c>
      <c r="D212" s="6" t="s">
        <v>596</v>
      </c>
    </row>
    <row r="213" spans="1:4" ht="45">
      <c r="A213" s="5" t="s">
        <v>47</v>
      </c>
      <c r="B213" s="6" t="s">
        <v>597</v>
      </c>
      <c r="C213" s="6" t="s">
        <v>598</v>
      </c>
      <c r="D213" s="6" t="s">
        <v>599</v>
      </c>
    </row>
    <row r="214" spans="1:4" ht="30">
      <c r="A214" s="5" t="s">
        <v>51</v>
      </c>
      <c r="B214" s="6" t="s">
        <v>600</v>
      </c>
      <c r="C214" s="6" t="s">
        <v>601</v>
      </c>
      <c r="D214" s="6" t="s">
        <v>602</v>
      </c>
    </row>
    <row r="215" ht="15">
      <c r="A215" s="5" t="s">
        <v>603</v>
      </c>
    </row>
    <row r="216" spans="1:4" ht="15">
      <c r="A216" s="5" t="s">
        <v>7</v>
      </c>
      <c r="B216" s="6" t="s">
        <v>604</v>
      </c>
      <c r="C216" s="6" t="s">
        <v>605</v>
      </c>
      <c r="D216" s="6" t="s">
        <v>606</v>
      </c>
    </row>
    <row r="217" spans="1:4" ht="30">
      <c r="A217" s="5" t="s">
        <v>11</v>
      </c>
      <c r="B217" s="6" t="s">
        <v>607</v>
      </c>
      <c r="C217" s="6" t="s">
        <v>608</v>
      </c>
      <c r="D217" s="6" t="s">
        <v>609</v>
      </c>
    </row>
    <row r="218" spans="1:4" ht="15">
      <c r="A218" s="5" t="s">
        <v>15</v>
      </c>
      <c r="B218" s="6" t="s">
        <v>610</v>
      </c>
      <c r="C218" s="6" t="s">
        <v>611</v>
      </c>
      <c r="D218" s="6" t="s">
        <v>612</v>
      </c>
    </row>
    <row r="219" spans="1:4" ht="15">
      <c r="A219" s="5" t="s">
        <v>19</v>
      </c>
      <c r="B219" s="6" t="s">
        <v>613</v>
      </c>
      <c r="C219" s="6" t="s">
        <v>614</v>
      </c>
      <c r="D219" s="6" t="s">
        <v>615</v>
      </c>
    </row>
    <row r="220" spans="1:4" ht="15">
      <c r="A220" s="5" t="s">
        <v>23</v>
      </c>
      <c r="B220" s="6" t="s">
        <v>616</v>
      </c>
      <c r="C220" s="6" t="s">
        <v>617</v>
      </c>
      <c r="D220" s="6" t="s">
        <v>618</v>
      </c>
    </row>
    <row r="221" spans="1:4" ht="15">
      <c r="A221" s="5" t="s">
        <v>27</v>
      </c>
      <c r="B221" s="6" t="s">
        <v>619</v>
      </c>
      <c r="C221" s="6" t="s">
        <v>620</v>
      </c>
      <c r="D221" s="6" t="s">
        <v>621</v>
      </c>
    </row>
    <row r="222" spans="1:4" ht="15">
      <c r="A222" s="5" t="s">
        <v>31</v>
      </c>
      <c r="B222" s="6" t="s">
        <v>622</v>
      </c>
      <c r="C222" s="6" t="s">
        <v>623</v>
      </c>
      <c r="D222" s="6" t="s">
        <v>624</v>
      </c>
    </row>
    <row r="223" spans="1:4" ht="15">
      <c r="A223" s="5" t="s">
        <v>35</v>
      </c>
      <c r="B223" s="6" t="s">
        <v>625</v>
      </c>
      <c r="C223" s="6" t="s">
        <v>626</v>
      </c>
      <c r="D223" s="6" t="s">
        <v>627</v>
      </c>
    </row>
    <row r="224" spans="1:4" ht="45">
      <c r="A224" s="5" t="s">
        <v>39</v>
      </c>
      <c r="B224" s="6" t="s">
        <v>628</v>
      </c>
      <c r="C224" s="6" t="s">
        <v>629</v>
      </c>
      <c r="D224" s="6" t="s">
        <v>630</v>
      </c>
    </row>
    <row r="225" spans="1:4" ht="30">
      <c r="A225" s="5" t="s">
        <v>43</v>
      </c>
      <c r="B225" s="6" t="s">
        <v>631</v>
      </c>
      <c r="C225" s="6" t="s">
        <v>632</v>
      </c>
      <c r="D225" s="6" t="s">
        <v>633</v>
      </c>
    </row>
    <row r="226" spans="1:4" ht="45">
      <c r="A226" s="5" t="s">
        <v>47</v>
      </c>
      <c r="B226" s="6" t="s">
        <v>634</v>
      </c>
      <c r="C226" s="6" t="s">
        <v>635</v>
      </c>
      <c r="D226" s="6" t="s">
        <v>636</v>
      </c>
    </row>
    <row r="227" spans="1:4" ht="30">
      <c r="A227" s="5" t="s">
        <v>51</v>
      </c>
      <c r="B227" s="6" t="s">
        <v>637</v>
      </c>
      <c r="C227" s="6" t="s">
        <v>638</v>
      </c>
      <c r="D227" s="6" t="s">
        <v>639</v>
      </c>
    </row>
    <row r="228" spans="1:5" ht="15">
      <c r="A228" s="5">
        <v>2017</v>
      </c>
      <c r="B228" s="6"/>
      <c r="C228" s="19"/>
      <c r="D228" s="19"/>
      <c r="E228" s="20"/>
    </row>
    <row r="229" spans="1:5" ht="15">
      <c r="A229" s="5"/>
      <c r="B229" s="6" t="s">
        <v>738</v>
      </c>
      <c r="C229" s="6" t="s">
        <v>738</v>
      </c>
      <c r="D229" s="6" t="s">
        <v>738</v>
      </c>
      <c r="E229" s="20"/>
    </row>
    <row r="230" spans="1:5" ht="15">
      <c r="A230" s="5"/>
      <c r="B230" s="6" t="s">
        <v>738</v>
      </c>
      <c r="C230" s="6" t="s">
        <v>738</v>
      </c>
      <c r="D230" s="6" t="s">
        <v>738</v>
      </c>
      <c r="E230" s="20"/>
    </row>
    <row r="231" spans="1:5" ht="15">
      <c r="A231" s="5"/>
      <c r="B231" s="6" t="s">
        <v>738</v>
      </c>
      <c r="C231" s="6" t="s">
        <v>738</v>
      </c>
      <c r="D231" s="6" t="s">
        <v>738</v>
      </c>
      <c r="E231" s="20"/>
    </row>
    <row r="232" spans="1:5" ht="15">
      <c r="A232" s="5"/>
      <c r="B232" s="6" t="s">
        <v>738</v>
      </c>
      <c r="C232" s="6" t="s">
        <v>738</v>
      </c>
      <c r="D232" s="6" t="s">
        <v>738</v>
      </c>
      <c r="E232" s="20"/>
    </row>
    <row r="233" spans="1:5" ht="15">
      <c r="A233" s="5"/>
      <c r="B233" s="6" t="s">
        <v>738</v>
      </c>
      <c r="C233" s="6" t="s">
        <v>738</v>
      </c>
      <c r="D233" s="6" t="s">
        <v>738</v>
      </c>
      <c r="E233" s="20"/>
    </row>
    <row r="234" spans="1:5" ht="15">
      <c r="A234" s="5"/>
      <c r="B234" s="6" t="s">
        <v>738</v>
      </c>
      <c r="C234" s="6" t="s">
        <v>738</v>
      </c>
      <c r="D234" s="6" t="s">
        <v>738</v>
      </c>
      <c r="E234" s="20"/>
    </row>
    <row r="235" spans="1:5" ht="15">
      <c r="A235" s="5"/>
      <c r="B235" s="6" t="s">
        <v>738</v>
      </c>
      <c r="C235" s="6" t="s">
        <v>738</v>
      </c>
      <c r="D235" s="6" t="s">
        <v>738</v>
      </c>
      <c r="E235" s="20"/>
    </row>
    <row r="236" spans="1:5" ht="15">
      <c r="A236" s="5"/>
      <c r="B236" s="6" t="s">
        <v>738</v>
      </c>
      <c r="C236" s="6" t="s">
        <v>738</v>
      </c>
      <c r="D236" s="6" t="s">
        <v>738</v>
      </c>
      <c r="E236" s="20"/>
    </row>
    <row r="237" spans="1:5" ht="15">
      <c r="A237" s="5"/>
      <c r="B237" s="6" t="s">
        <v>738</v>
      </c>
      <c r="C237" s="6" t="s">
        <v>738</v>
      </c>
      <c r="D237" s="6" t="s">
        <v>738</v>
      </c>
      <c r="E237" s="20"/>
    </row>
    <row r="238" spans="1:5" ht="15">
      <c r="A238" s="5"/>
      <c r="B238" s="6" t="s">
        <v>738</v>
      </c>
      <c r="C238" s="6" t="s">
        <v>738</v>
      </c>
      <c r="D238" s="6" t="s">
        <v>738</v>
      </c>
      <c r="E238" s="20"/>
    </row>
    <row r="239" spans="1:5" ht="15">
      <c r="A239" s="5"/>
      <c r="B239" s="6" t="s">
        <v>738</v>
      </c>
      <c r="C239" s="6" t="s">
        <v>738</v>
      </c>
      <c r="D239" s="6" t="s">
        <v>738</v>
      </c>
      <c r="E239" s="20"/>
    </row>
    <row r="240" spans="1:5" ht="15">
      <c r="A240" s="5"/>
      <c r="B240" s="6" t="s">
        <v>738</v>
      </c>
      <c r="C240" s="6" t="s">
        <v>738</v>
      </c>
      <c r="D240" s="6" t="s">
        <v>738</v>
      </c>
      <c r="E240" s="20"/>
    </row>
    <row r="241" spans="1:5" ht="15">
      <c r="A241" s="8" t="s">
        <v>642</v>
      </c>
      <c r="B241" s="9"/>
      <c r="C241" s="7"/>
      <c r="D241" s="7"/>
      <c r="E241" s="7"/>
    </row>
    <row r="242" spans="1:5" ht="15">
      <c r="A242" s="8" t="s">
        <v>7</v>
      </c>
      <c r="B242" s="9" t="s">
        <v>643</v>
      </c>
      <c r="C242" s="9" t="s">
        <v>644</v>
      </c>
      <c r="D242" s="9" t="s">
        <v>645</v>
      </c>
      <c r="E242" s="9" t="s">
        <v>646</v>
      </c>
    </row>
    <row r="243" spans="1:5" ht="30">
      <c r="A243" s="8" t="s">
        <v>11</v>
      </c>
      <c r="B243" s="9" t="s">
        <v>647</v>
      </c>
      <c r="C243" s="9" t="s">
        <v>648</v>
      </c>
      <c r="D243" s="9" t="s">
        <v>649</v>
      </c>
      <c r="E243" s="9" t="s">
        <v>650</v>
      </c>
    </row>
    <row r="244" spans="1:5" ht="15">
      <c r="A244" s="8" t="s">
        <v>15</v>
      </c>
      <c r="B244" s="9" t="s">
        <v>651</v>
      </c>
      <c r="C244" s="9" t="s">
        <v>652</v>
      </c>
      <c r="D244" s="9" t="s">
        <v>653</v>
      </c>
      <c r="E244" s="9" t="s">
        <v>654</v>
      </c>
    </row>
    <row r="245" spans="1:5" ht="15">
      <c r="A245" s="8" t="s">
        <v>19</v>
      </c>
      <c r="B245" s="9" t="s">
        <v>655</v>
      </c>
      <c r="C245" s="9" t="s">
        <v>656</v>
      </c>
      <c r="D245" s="9" t="s">
        <v>657</v>
      </c>
      <c r="E245" s="9" t="s">
        <v>658</v>
      </c>
    </row>
    <row r="246" spans="1:5" ht="15">
      <c r="A246" s="8" t="s">
        <v>23</v>
      </c>
      <c r="B246" s="9" t="s">
        <v>659</v>
      </c>
      <c r="C246" s="9" t="s">
        <v>660</v>
      </c>
      <c r="D246" s="9" t="s">
        <v>661</v>
      </c>
      <c r="E246" s="9" t="s">
        <v>662</v>
      </c>
    </row>
    <row r="247" spans="1:5" ht="15">
      <c r="A247" s="8" t="s">
        <v>27</v>
      </c>
      <c r="B247" s="9" t="s">
        <v>663</v>
      </c>
      <c r="C247" s="9" t="s">
        <v>664</v>
      </c>
      <c r="D247" s="9" t="s">
        <v>665</v>
      </c>
      <c r="E247" s="9" t="s">
        <v>666</v>
      </c>
    </row>
    <row r="248" spans="1:5" ht="15">
      <c r="A248" s="8" t="s">
        <v>31</v>
      </c>
      <c r="B248" s="9" t="s">
        <v>667</v>
      </c>
      <c r="C248" s="9" t="s">
        <v>668</v>
      </c>
      <c r="D248" s="9" t="s">
        <v>669</v>
      </c>
      <c r="E248" s="9" t="s">
        <v>670</v>
      </c>
    </row>
    <row r="249" spans="1:5" ht="15">
      <c r="A249" s="8" t="s">
        <v>35</v>
      </c>
      <c r="B249" s="9" t="s">
        <v>671</v>
      </c>
      <c r="C249" s="9" t="s">
        <v>672</v>
      </c>
      <c r="D249" s="9" t="s">
        <v>673</v>
      </c>
      <c r="E249" s="9" t="s">
        <v>674</v>
      </c>
    </row>
    <row r="250" spans="1:5" ht="45">
      <c r="A250" s="8" t="s">
        <v>39</v>
      </c>
      <c r="B250" s="9" t="s">
        <v>675</v>
      </c>
      <c r="C250" s="9" t="s">
        <v>676</v>
      </c>
      <c r="D250" s="9" t="s">
        <v>677</v>
      </c>
      <c r="E250" s="9" t="s">
        <v>678</v>
      </c>
    </row>
    <row r="251" spans="1:5" ht="30">
      <c r="A251" s="8" t="s">
        <v>43</v>
      </c>
      <c r="B251" s="9" t="s">
        <v>679</v>
      </c>
      <c r="C251" s="9" t="s">
        <v>680</v>
      </c>
      <c r="D251" s="9" t="s">
        <v>681</v>
      </c>
      <c r="E251" s="9" t="s">
        <v>682</v>
      </c>
    </row>
    <row r="252" spans="1:5" ht="45">
      <c r="A252" s="8" t="s">
        <v>47</v>
      </c>
      <c r="B252" s="9" t="s">
        <v>683</v>
      </c>
      <c r="C252" s="9" t="s">
        <v>684</v>
      </c>
      <c r="D252" s="9" t="s">
        <v>685</v>
      </c>
      <c r="E252" s="9" t="s">
        <v>686</v>
      </c>
    </row>
    <row r="253" spans="1:5" ht="30">
      <c r="A253" s="8" t="s">
        <v>51</v>
      </c>
      <c r="B253" s="9" t="s">
        <v>687</v>
      </c>
      <c r="C253" s="9" t="s">
        <v>688</v>
      </c>
      <c r="D253" s="9" t="s">
        <v>689</v>
      </c>
      <c r="E253" s="9" t="s">
        <v>690</v>
      </c>
    </row>
    <row r="254" spans="1:5" ht="15">
      <c r="A254" s="8" t="s">
        <v>691</v>
      </c>
      <c r="B254" s="7"/>
      <c r="C254" s="7"/>
      <c r="D254" s="7"/>
      <c r="E254" s="7"/>
    </row>
    <row r="255" spans="1:5" ht="15">
      <c r="A255" s="8" t="s">
        <v>7</v>
      </c>
      <c r="B255" s="9" t="s">
        <v>692</v>
      </c>
      <c r="C255" s="9" t="s">
        <v>693</v>
      </c>
      <c r="D255" s="9" t="s">
        <v>694</v>
      </c>
      <c r="E255" s="9" t="s">
        <v>693</v>
      </c>
    </row>
    <row r="256" spans="1:5" ht="30">
      <c r="A256" s="8" t="s">
        <v>11</v>
      </c>
      <c r="B256" s="9" t="s">
        <v>695</v>
      </c>
      <c r="C256" s="9" t="s">
        <v>696</v>
      </c>
      <c r="D256" s="9" t="s">
        <v>697</v>
      </c>
      <c r="E256" s="9" t="s">
        <v>696</v>
      </c>
    </row>
    <row r="257" spans="1:5" ht="15">
      <c r="A257" s="8" t="s">
        <v>15</v>
      </c>
      <c r="B257" s="9" t="s">
        <v>698</v>
      </c>
      <c r="C257" s="9" t="s">
        <v>699</v>
      </c>
      <c r="D257" s="9" t="s">
        <v>700</v>
      </c>
      <c r="E257" s="9" t="s">
        <v>699</v>
      </c>
    </row>
    <row r="258" spans="1:5" ht="15">
      <c r="A258" s="8" t="s">
        <v>19</v>
      </c>
      <c r="B258" s="9" t="s">
        <v>701</v>
      </c>
      <c r="C258" s="9" t="s">
        <v>702</v>
      </c>
      <c r="D258" s="9" t="s">
        <v>703</v>
      </c>
      <c r="E258" s="9" t="s">
        <v>702</v>
      </c>
    </row>
    <row r="259" spans="1:5" ht="15">
      <c r="A259" s="8" t="s">
        <v>23</v>
      </c>
      <c r="B259" s="9" t="s">
        <v>704</v>
      </c>
      <c r="C259" s="9" t="s">
        <v>705</v>
      </c>
      <c r="D259" s="9" t="s">
        <v>706</v>
      </c>
      <c r="E259" s="9" t="s">
        <v>705</v>
      </c>
    </row>
    <row r="260" spans="1:5" ht="15">
      <c r="A260" s="8" t="s">
        <v>27</v>
      </c>
      <c r="B260" s="9" t="s">
        <v>707</v>
      </c>
      <c r="C260" s="9" t="s">
        <v>708</v>
      </c>
      <c r="D260" s="9" t="s">
        <v>709</v>
      </c>
      <c r="E260" s="9" t="s">
        <v>708</v>
      </c>
    </row>
    <row r="261" spans="1:5" ht="15">
      <c r="A261" s="8" t="s">
        <v>31</v>
      </c>
      <c r="B261" s="9" t="s">
        <v>710</v>
      </c>
      <c r="C261" s="9" t="s">
        <v>711</v>
      </c>
      <c r="D261" s="9" t="s">
        <v>712</v>
      </c>
      <c r="E261" s="9" t="s">
        <v>711</v>
      </c>
    </row>
    <row r="262" spans="1:5" ht="15">
      <c r="A262" s="8" t="s">
        <v>35</v>
      </c>
      <c r="B262" s="9" t="s">
        <v>713</v>
      </c>
      <c r="C262" s="9" t="s">
        <v>714</v>
      </c>
      <c r="D262" s="9" t="s">
        <v>715</v>
      </c>
      <c r="E262" s="9" t="s">
        <v>714</v>
      </c>
    </row>
    <row r="263" spans="1:5" ht="45">
      <c r="A263" s="8" t="s">
        <v>39</v>
      </c>
      <c r="B263" s="9" t="s">
        <v>716</v>
      </c>
      <c r="C263" s="9" t="s">
        <v>717</v>
      </c>
      <c r="D263" s="9" t="s">
        <v>718</v>
      </c>
      <c r="E263" s="9" t="s">
        <v>717</v>
      </c>
    </row>
    <row r="264" spans="1:5" ht="30">
      <c r="A264" s="8" t="s">
        <v>43</v>
      </c>
      <c r="B264" s="9" t="s">
        <v>719</v>
      </c>
      <c r="C264" s="9" t="s">
        <v>720</v>
      </c>
      <c r="D264" s="9" t="s">
        <v>721</v>
      </c>
      <c r="E264" s="9" t="s">
        <v>720</v>
      </c>
    </row>
    <row r="265" spans="1:5" ht="45">
      <c r="A265" s="8" t="s">
        <v>47</v>
      </c>
      <c r="B265" s="9" t="s">
        <v>722</v>
      </c>
      <c r="C265" s="9" t="s">
        <v>723</v>
      </c>
      <c r="D265" s="9" t="s">
        <v>724</v>
      </c>
      <c r="E265" s="9" t="s">
        <v>723</v>
      </c>
    </row>
    <row r="266" spans="1:5" ht="30">
      <c r="A266" s="8" t="s">
        <v>51</v>
      </c>
      <c r="B266" s="9" t="s">
        <v>725</v>
      </c>
      <c r="C266" s="9" t="s">
        <v>726</v>
      </c>
      <c r="D266" s="9" t="s">
        <v>727</v>
      </c>
      <c r="E266" s="9" t="s">
        <v>726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A3" sqref="A3"/>
    </sheetView>
  </sheetViews>
  <sheetFormatPr defaultColWidth="11.421875" defaultRowHeight="12.75"/>
  <sheetData>
    <row r="3" ht="12.75">
      <c r="A3" s="10" t="s">
        <v>729</v>
      </c>
    </row>
    <row r="5" ht="12.75">
      <c r="B5" t="s">
        <v>728</v>
      </c>
    </row>
    <row r="13" ht="12.75">
      <c r="B13" s="14" t="s">
        <v>734</v>
      </c>
    </row>
    <row r="15" ht="15.75">
      <c r="B15" s="12" t="s">
        <v>730</v>
      </c>
    </row>
    <row r="16" ht="12.75">
      <c r="B16" s="13" t="s">
        <v>731</v>
      </c>
    </row>
    <row r="17" ht="12.75">
      <c r="B17" s="14" t="s">
        <v>732</v>
      </c>
    </row>
    <row r="19" ht="12.75">
      <c r="B19" s="11" t="s">
        <v>733</v>
      </c>
    </row>
  </sheetData>
  <sheetProtection/>
  <hyperlinks>
    <hyperlink ref="B16" r:id="rId1" display="https://www.madrid.es/portal/site/munimadrid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2021-02-05T22:26:47Z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