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1"/>
  </bookViews>
  <sheets>
    <sheet name="processed" sheetId="1" r:id="rId1"/>
    <sheet name="cleared" sheetId="2" r:id="rId2"/>
    <sheet name="MadridDatos 1.0" sheetId="3" r:id="rId3"/>
    <sheet name="Metadato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<sst xmlns="http://schemas.openxmlformats.org/spreadsheetml/2006/main" count="1241" uniqueCount="332">
  <si>
    <t>Electricidad</t>
  </si>
  <si>
    <t xml:space="preserve"> Alumbrado Público</t>
  </si>
  <si>
    <t>2.2. Alumbrado público vial por Mes según Horas y Consumo</t>
  </si>
  <si>
    <t/>
  </si>
  <si>
    <t>Horas de funcionamiento</t>
  </si>
  <si>
    <t>Consumo (kWh)</t>
  </si>
  <si>
    <t>2000</t>
  </si>
  <si>
    <t xml:space="preserve">     Enero</t>
  </si>
  <si>
    <t>428</t>
  </si>
  <si>
    <t>19.383</t>
  </si>
  <si>
    <t xml:space="preserve">     Febrero</t>
  </si>
  <si>
    <t>355</t>
  </si>
  <si>
    <t>16.077</t>
  </si>
  <si>
    <t xml:space="preserve">     Marzo</t>
  </si>
  <si>
    <t>349</t>
  </si>
  <si>
    <t>15.806</t>
  </si>
  <si>
    <t xml:space="preserve">     Abril</t>
  </si>
  <si>
    <t>300</t>
  </si>
  <si>
    <t>13.586</t>
  </si>
  <si>
    <t xml:space="preserve">     Mayo</t>
  </si>
  <si>
    <t>272</t>
  </si>
  <si>
    <t>12.318</t>
  </si>
  <si>
    <t xml:space="preserve">     Junio</t>
  </si>
  <si>
    <t>246</t>
  </si>
  <si>
    <t>11.141</t>
  </si>
  <si>
    <t xml:space="preserve">     Julio</t>
  </si>
  <si>
    <t>261</t>
  </si>
  <si>
    <t>11.820</t>
  </si>
  <si>
    <t xml:space="preserve">     Agosto</t>
  </si>
  <si>
    <t>294</t>
  </si>
  <si>
    <t>13.315</t>
  </si>
  <si>
    <t xml:space="preserve">     Septiembre</t>
  </si>
  <si>
    <t>325</t>
  </si>
  <si>
    <t>14.719</t>
  </si>
  <si>
    <t xml:space="preserve">     Octubre</t>
  </si>
  <si>
    <t>376</t>
  </si>
  <si>
    <t>17.028</t>
  </si>
  <si>
    <t xml:space="preserve">     Noviembre</t>
  </si>
  <si>
    <t>399</t>
  </si>
  <si>
    <t>18.070</t>
  </si>
  <si>
    <t xml:space="preserve">     Diciembre</t>
  </si>
  <si>
    <t>435</t>
  </si>
  <si>
    <t>19.700</t>
  </si>
  <si>
    <t>2001</t>
  </si>
  <si>
    <t>19.612</t>
  </si>
  <si>
    <t>16.267</t>
  </si>
  <si>
    <t>15.992</t>
  </si>
  <si>
    <t>13.747</t>
  </si>
  <si>
    <t>12.464</t>
  </si>
  <si>
    <t>11.273</t>
  </si>
  <si>
    <t>11.960</t>
  </si>
  <si>
    <t>13.472</t>
  </si>
  <si>
    <t>14.893</t>
  </si>
  <si>
    <t>17.230</t>
  </si>
  <si>
    <t>18.284</t>
  </si>
  <si>
    <t>19.933</t>
  </si>
  <si>
    <t>2002</t>
  </si>
  <si>
    <t>19.601</t>
  </si>
  <si>
    <t>16.258</t>
  </si>
  <si>
    <t>15.983</t>
  </si>
  <si>
    <t>13.739</t>
  </si>
  <si>
    <t>12.457</t>
  </si>
  <si>
    <t>11.266</t>
  </si>
  <si>
    <t>11.953</t>
  </si>
  <si>
    <t>13.464</t>
  </si>
  <si>
    <t>14.884</t>
  </si>
  <si>
    <t>17.220</t>
  </si>
  <si>
    <t>18.273</t>
  </si>
  <si>
    <t>19.922</t>
  </si>
  <si>
    <t>2003</t>
  </si>
  <si>
    <t>19.929</t>
  </si>
  <si>
    <t>16.530</t>
  </si>
  <si>
    <t>16.250</t>
  </si>
  <si>
    <t>13.969</t>
  </si>
  <si>
    <t>12.665</t>
  </si>
  <si>
    <t>11.454</t>
  </si>
  <si>
    <t>12.153</t>
  </si>
  <si>
    <t>13.689</t>
  </si>
  <si>
    <t>15.133</t>
  </si>
  <si>
    <t>17.507</t>
  </si>
  <si>
    <t>18.578</t>
  </si>
  <si>
    <t>20.254</t>
  </si>
  <si>
    <t>2004</t>
  </si>
  <si>
    <t>20.651</t>
  </si>
  <si>
    <t>17.129</t>
  </si>
  <si>
    <t>16.839</t>
  </si>
  <si>
    <t>14.475</t>
  </si>
  <si>
    <t>13.124</t>
  </si>
  <si>
    <t>11.870</t>
  </si>
  <si>
    <t>12.593</t>
  </si>
  <si>
    <t>14.186</t>
  </si>
  <si>
    <t>15.681</t>
  </si>
  <si>
    <t>18.142</t>
  </si>
  <si>
    <t>19.252</t>
  </si>
  <si>
    <t>20.989</t>
  </si>
  <si>
    <t>2005</t>
  </si>
  <si>
    <t>17.819</t>
  </si>
  <si>
    <t>14.780</t>
  </si>
  <si>
    <t>14.530</t>
  </si>
  <si>
    <t>12.490</t>
  </si>
  <si>
    <t>11.324</t>
  </si>
  <si>
    <t>10.242</t>
  </si>
  <si>
    <t>10.866</t>
  </si>
  <si>
    <t>12.240</t>
  </si>
  <si>
    <t>13.531</t>
  </si>
  <si>
    <t>15.654</t>
  </si>
  <si>
    <t>16.612</t>
  </si>
  <si>
    <t>18.110</t>
  </si>
  <si>
    <t>2006</t>
  </si>
  <si>
    <t>18.413</t>
  </si>
  <si>
    <t>15.273</t>
  </si>
  <si>
    <t>15.015</t>
  </si>
  <si>
    <t>12.907</t>
  </si>
  <si>
    <t>11.702</t>
  </si>
  <si>
    <t>10.583</t>
  </si>
  <si>
    <t>11.229</t>
  </si>
  <si>
    <t>12.648</t>
  </si>
  <si>
    <t>13.982</t>
  </si>
  <si>
    <t>16.176</t>
  </si>
  <si>
    <t>17.166</t>
  </si>
  <si>
    <t>18.715</t>
  </si>
  <si>
    <t>2007</t>
  </si>
  <si>
    <t>19.162</t>
  </si>
  <si>
    <t>15.894</t>
  </si>
  <si>
    <t>15.625</t>
  </si>
  <si>
    <t>13.432</t>
  </si>
  <si>
    <t>12.178</t>
  </si>
  <si>
    <t>11.014</t>
  </si>
  <si>
    <t>11.685</t>
  </si>
  <si>
    <t>13.163</t>
  </si>
  <si>
    <t>14.551</t>
  </si>
  <si>
    <t>16.834</t>
  </si>
  <si>
    <t>17.864</t>
  </si>
  <si>
    <t>19.476</t>
  </si>
  <si>
    <t>2008</t>
  </si>
  <si>
    <t>19.290</t>
  </si>
  <si>
    <t>16.000</t>
  </si>
  <si>
    <t>15.729</t>
  </si>
  <si>
    <t>13.521</t>
  </si>
  <si>
    <t>12.259</t>
  </si>
  <si>
    <t>11.087</t>
  </si>
  <si>
    <t>11.763</t>
  </si>
  <si>
    <t>13.251</t>
  </si>
  <si>
    <t>14.648</t>
  </si>
  <si>
    <t>16.946</t>
  </si>
  <si>
    <t>17.983</t>
  </si>
  <si>
    <t>19.605</t>
  </si>
  <si>
    <t>2009</t>
  </si>
  <si>
    <t>19.409</t>
  </si>
  <si>
    <t>16.099</t>
  </si>
  <si>
    <t>15.827</t>
  </si>
  <si>
    <t>13.605</t>
  </si>
  <si>
    <t>12.335</t>
  </si>
  <si>
    <t>11.156</t>
  </si>
  <si>
    <t>11.836</t>
  </si>
  <si>
    <t>13.333</t>
  </si>
  <si>
    <t>14.738</t>
  </si>
  <si>
    <t>17.051</t>
  </si>
  <si>
    <t>18.094</t>
  </si>
  <si>
    <t>19.727</t>
  </si>
  <si>
    <t>2010</t>
  </si>
  <si>
    <t>19.333</t>
  </si>
  <si>
    <t>16.035</t>
  </si>
  <si>
    <t>15.764</t>
  </si>
  <si>
    <t>13.551</t>
  </si>
  <si>
    <t>12.286</t>
  </si>
  <si>
    <t>11.112</t>
  </si>
  <si>
    <t>11.789</t>
  </si>
  <si>
    <t>13.280</t>
  </si>
  <si>
    <t>14.680</t>
  </si>
  <si>
    <t>16.984</t>
  </si>
  <si>
    <t>18.023</t>
  </si>
  <si>
    <t>19.649</t>
  </si>
  <si>
    <t>2011</t>
  </si>
  <si>
    <t>19.002</t>
  </si>
  <si>
    <t>15.761</t>
  </si>
  <si>
    <t>15.495</t>
  </si>
  <si>
    <t>13.319</t>
  </si>
  <si>
    <t>12.076</t>
  </si>
  <si>
    <t>10.922</t>
  </si>
  <si>
    <t>11.588</t>
  </si>
  <si>
    <t>13.053</t>
  </si>
  <si>
    <t>14.429</t>
  </si>
  <si>
    <t>16.693</t>
  </si>
  <si>
    <t>17.714</t>
  </si>
  <si>
    <t>19.313</t>
  </si>
  <si>
    <t>2012</t>
  </si>
  <si>
    <t>18.281</t>
  </si>
  <si>
    <t>15.163</t>
  </si>
  <si>
    <t>14.907</t>
  </si>
  <si>
    <t>12.814</t>
  </si>
  <si>
    <t>11.618</t>
  </si>
  <si>
    <t>10.507</t>
  </si>
  <si>
    <t>11.148</t>
  </si>
  <si>
    <t>12.558</t>
  </si>
  <si>
    <t>13.882</t>
  </si>
  <si>
    <t>16.060</t>
  </si>
  <si>
    <t>17.042</t>
  </si>
  <si>
    <t>18.580</t>
  </si>
  <si>
    <t>2013</t>
  </si>
  <si>
    <t>2014</t>
  </si>
  <si>
    <t>15.617</t>
  </si>
  <si>
    <t>12.953</t>
  </si>
  <si>
    <t>12.734</t>
  </si>
  <si>
    <t>10.946</t>
  </si>
  <si>
    <t>9.925</t>
  </si>
  <si>
    <t>8.976</t>
  </si>
  <si>
    <t>9.523</t>
  </si>
  <si>
    <t>10.727</t>
  </si>
  <si>
    <t>11.859</t>
  </si>
  <si>
    <t>13.719</t>
  </si>
  <si>
    <t>14.559</t>
  </si>
  <si>
    <t>15.874</t>
  </si>
  <si>
    <t>2015</t>
  </si>
  <si>
    <t>430</t>
  </si>
  <si>
    <t>20.613</t>
  </si>
  <si>
    <t>362</t>
  </si>
  <si>
    <t>11.125</t>
  </si>
  <si>
    <t>9.133</t>
  </si>
  <si>
    <t>312</t>
  </si>
  <si>
    <t>5.421</t>
  </si>
  <si>
    <t>289</t>
  </si>
  <si>
    <t>9.576</t>
  </si>
  <si>
    <t>262</t>
  </si>
  <si>
    <t>4.289</t>
  </si>
  <si>
    <t>279</t>
  </si>
  <si>
    <t>7.127</t>
  </si>
  <si>
    <t>309</t>
  </si>
  <si>
    <t>6.241</t>
  </si>
  <si>
    <t>335</t>
  </si>
  <si>
    <t>6.789</t>
  </si>
  <si>
    <t>387</t>
  </si>
  <si>
    <t>8.242</t>
  </si>
  <si>
    <t>409</t>
  </si>
  <si>
    <t>8.701</t>
  </si>
  <si>
    <t>442</t>
  </si>
  <si>
    <t>9.240</t>
  </si>
  <si>
    <t>2016</t>
  </si>
  <si>
    <t>427</t>
  </si>
  <si>
    <t>9.918.142</t>
  </si>
  <si>
    <t>374</t>
  </si>
  <si>
    <t>8.789.582</t>
  </si>
  <si>
    <t>364</t>
  </si>
  <si>
    <t>5.631.691</t>
  </si>
  <si>
    <t>326</t>
  </si>
  <si>
    <t>9.381.706</t>
  </si>
  <si>
    <t>295</t>
  </si>
  <si>
    <t>7.738.952</t>
  </si>
  <si>
    <t>269</t>
  </si>
  <si>
    <t>5.327.257</t>
  </si>
  <si>
    <t>286</t>
  </si>
  <si>
    <t>5.522.715</t>
  </si>
  <si>
    <t>314</t>
  </si>
  <si>
    <t>5.713.104</t>
  </si>
  <si>
    <t>339</t>
  </si>
  <si>
    <t>7.701.766</t>
  </si>
  <si>
    <t>388</t>
  </si>
  <si>
    <t>8.108.406</t>
  </si>
  <si>
    <t>407</t>
  </si>
  <si>
    <t>8.174.036</t>
  </si>
  <si>
    <t>443</t>
  </si>
  <si>
    <t>9.851.944</t>
  </si>
  <si>
    <t>2017</t>
  </si>
  <si>
    <t>433</t>
  </si>
  <si>
    <t>9.552.125</t>
  </si>
  <si>
    <t>365</t>
  </si>
  <si>
    <t>8.089.083</t>
  </si>
  <si>
    <t>7.757.456</t>
  </si>
  <si>
    <t>317</t>
  </si>
  <si>
    <t>6.884.900</t>
  </si>
  <si>
    <t>293</t>
  </si>
  <si>
    <t>6.586.208</t>
  </si>
  <si>
    <t>265</t>
  </si>
  <si>
    <t>5.517.840</t>
  </si>
  <si>
    <t>282</t>
  </si>
  <si>
    <t>5.390.411</t>
  </si>
  <si>
    <t>5.857.713</t>
  </si>
  <si>
    <t>7.038.595</t>
  </si>
  <si>
    <t>391</t>
  </si>
  <si>
    <t>9.183.144</t>
  </si>
  <si>
    <t>413</t>
  </si>
  <si>
    <t>7.370.795</t>
  </si>
  <si>
    <t>445</t>
  </si>
  <si>
    <t>9.769.900</t>
  </si>
  <si>
    <t>2018</t>
  </si>
  <si>
    <t>436</t>
  </si>
  <si>
    <t>9.451.635</t>
  </si>
  <si>
    <t>367</t>
  </si>
  <si>
    <t>8.071.758</t>
  </si>
  <si>
    <t>7.981.174</t>
  </si>
  <si>
    <t>6.732.633</t>
  </si>
  <si>
    <t>6.077.764</t>
  </si>
  <si>
    <t>266</t>
  </si>
  <si>
    <t>5.449.190</t>
  </si>
  <si>
    <t>273</t>
  </si>
  <si>
    <t>5.727.272</t>
  </si>
  <si>
    <t>302</t>
  </si>
  <si>
    <t>6.331.420</t>
  </si>
  <si>
    <t>340</t>
  </si>
  <si>
    <t>7.206.020</t>
  </si>
  <si>
    <t>379</t>
  </si>
  <si>
    <t>8.349.813</t>
  </si>
  <si>
    <t>8.635.595</t>
  </si>
  <si>
    <t>431</t>
  </si>
  <si>
    <t>9.520.019</t>
  </si>
  <si>
    <t>2019</t>
  </si>
  <si>
    <t>422</t>
  </si>
  <si>
    <t>9.332.473</t>
  </si>
  <si>
    <t>7.853.106</t>
  </si>
  <si>
    <t>7.811.163</t>
  </si>
  <si>
    <t>6.578.848</t>
  </si>
  <si>
    <t>5.922.130</t>
  </si>
  <si>
    <t>5.340.258</t>
  </si>
  <si>
    <t>283</t>
  </si>
  <si>
    <t>5.645.785</t>
  </si>
  <si>
    <t>6.282.206</t>
  </si>
  <si>
    <t>341</t>
  </si>
  <si>
    <t>6.931.258</t>
  </si>
  <si>
    <t>393</t>
  </si>
  <si>
    <t>8.184.390</t>
  </si>
  <si>
    <t>8.680.456</t>
  </si>
  <si>
    <t>447</t>
  </si>
  <si>
    <t>9.361.148</t>
  </si>
  <si>
    <t>FUENTE: Área de Gobierno de Obras y Equipamientos. Dirección General del Conservación de Vías Públicas</t>
  </si>
  <si>
    <t>OBSERVACIONES: Horas de funcionamiento se refiere a tiempo medio de funcionamiento. El consumo no incluye el alumbrado de parques, pasos inferiores de vehículos y monumentos.  
A partir del año 2016 el consumo facturado es de alumbrado público y elementos conectados, no incluye carreteras, túneles &gt; 200 m y se mide en kWh (antes en MWh)</t>
  </si>
  <si>
    <t>http://www-2.munimadrid.es/CSE6/control/seleccionDatos?numSerie=8010200020</t>
  </si>
  <si>
    <t>Periodo</t>
  </si>
  <si>
    <t>Desde</t>
  </si>
  <si>
    <t>Hasta</t>
  </si>
  <si>
    <t>AlumbrPubl_HorasFuncion</t>
  </si>
  <si>
    <t>AlumbrPubl_Consumo_kWh</t>
  </si>
  <si>
    <t>Mes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</si>
</sst>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m\-yy;@"/>
  </numFmts>
  <fonts count="41">
    <font>
      <sz val="10"/>
      <name val="Arial"/>
      <family val="0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4" fontId="0" fillId="0" borderId="10" xfId="0" applyNumberFormat="1" applyBorder="1" applyAlignment="1">
      <alignment horizontal="left"/>
    </xf>
    <xf numFmtId="166" fontId="0" fillId="0" borderId="0" xfId="0" applyNumberFormat="1" applyAlignment="1">
      <alignment horizontal="left"/>
    </xf>
    <xf numFmtId="0" fontId="23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isticaProductosPetrole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raw data"/>
      <sheetName val="metadata"/>
    </sheetNames>
    <sheetDataSet>
      <sheetData sheetId="1">
        <row r="22">
          <cell r="B22" t="str">
            <v>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44"/>
  <sheetViews>
    <sheetView zoomScalePageLayoutView="0" workbookViewId="0" topLeftCell="A1">
      <selection activeCell="A16" sqref="A16"/>
    </sheetView>
  </sheetViews>
  <sheetFormatPr defaultColWidth="11.421875" defaultRowHeight="12.75"/>
  <sheetData>
    <row r="4" spans="3:5" ht="45">
      <c r="C4" s="5" t="s">
        <v>3</v>
      </c>
      <c r="D4" s="5" t="s">
        <v>4</v>
      </c>
      <c r="E4" s="5" t="s">
        <v>5</v>
      </c>
    </row>
    <row r="5" spans="1:5" ht="15">
      <c r="A5" s="9">
        <v>36526</v>
      </c>
      <c r="B5" s="9">
        <f>_XLL.MONATSENDE(A5,0)</f>
        <v>36556</v>
      </c>
      <c r="C5" s="5" t="s">
        <v>7</v>
      </c>
      <c r="D5" s="6" t="s">
        <v>8</v>
      </c>
      <c r="E5" s="7">
        <v>19383</v>
      </c>
    </row>
    <row r="6" spans="1:5" ht="30">
      <c r="A6" s="9">
        <f>_XLL.EDATUM(A5,1)</f>
        <v>36557</v>
      </c>
      <c r="B6" s="9">
        <f aca="true" t="shared" si="0" ref="B6:B69">_XLL.MONATSENDE(A6,0)</f>
        <v>36585</v>
      </c>
      <c r="C6" s="5" t="s">
        <v>10</v>
      </c>
      <c r="D6" s="6" t="s">
        <v>11</v>
      </c>
      <c r="E6" s="7">
        <v>16077</v>
      </c>
    </row>
    <row r="7" spans="1:5" ht="15">
      <c r="A7" s="9">
        <f aca="true" t="shared" si="1" ref="A7:A16">_XLL.EDATUM(A6,1)</f>
        <v>36586</v>
      </c>
      <c r="B7" s="9">
        <f t="shared" si="0"/>
        <v>36616</v>
      </c>
      <c r="C7" s="5" t="s">
        <v>13</v>
      </c>
      <c r="D7" s="6" t="s">
        <v>14</v>
      </c>
      <c r="E7" s="7">
        <v>15806</v>
      </c>
    </row>
    <row r="8" spans="1:5" ht="15">
      <c r="A8" s="9">
        <f t="shared" si="1"/>
        <v>36617</v>
      </c>
      <c r="B8" s="9">
        <f t="shared" si="0"/>
        <v>36646</v>
      </c>
      <c r="C8" s="5" t="s">
        <v>16</v>
      </c>
      <c r="D8" s="6" t="s">
        <v>17</v>
      </c>
      <c r="E8" s="7">
        <v>13586</v>
      </c>
    </row>
    <row r="9" spans="1:5" ht="15">
      <c r="A9" s="9">
        <f t="shared" si="1"/>
        <v>36647</v>
      </c>
      <c r="B9" s="9">
        <f t="shared" si="0"/>
        <v>36677</v>
      </c>
      <c r="C9" s="5" t="s">
        <v>19</v>
      </c>
      <c r="D9" s="6" t="s">
        <v>20</v>
      </c>
      <c r="E9" s="7">
        <v>12318</v>
      </c>
    </row>
    <row r="10" spans="1:5" ht="15">
      <c r="A10" s="9">
        <f t="shared" si="1"/>
        <v>36678</v>
      </c>
      <c r="B10" s="9">
        <f t="shared" si="0"/>
        <v>36707</v>
      </c>
      <c r="C10" s="5" t="s">
        <v>22</v>
      </c>
      <c r="D10" s="6" t="s">
        <v>23</v>
      </c>
      <c r="E10" s="7">
        <v>11141</v>
      </c>
    </row>
    <row r="11" spans="1:5" ht="15">
      <c r="A11" s="9">
        <f t="shared" si="1"/>
        <v>36708</v>
      </c>
      <c r="B11" s="9">
        <f t="shared" si="0"/>
        <v>36738</v>
      </c>
      <c r="C11" s="5" t="s">
        <v>25</v>
      </c>
      <c r="D11" s="6" t="s">
        <v>26</v>
      </c>
      <c r="E11" s="7">
        <v>11820</v>
      </c>
    </row>
    <row r="12" spans="1:5" ht="15">
      <c r="A12" s="9">
        <f t="shared" si="1"/>
        <v>36739</v>
      </c>
      <c r="B12" s="9">
        <f t="shared" si="0"/>
        <v>36769</v>
      </c>
      <c r="C12" s="5" t="s">
        <v>28</v>
      </c>
      <c r="D12" s="6" t="s">
        <v>29</v>
      </c>
      <c r="E12" s="7">
        <v>13315</v>
      </c>
    </row>
    <row r="13" spans="1:5" ht="45">
      <c r="A13" s="9">
        <f t="shared" si="1"/>
        <v>36770</v>
      </c>
      <c r="B13" s="9">
        <f t="shared" si="0"/>
        <v>36799</v>
      </c>
      <c r="C13" s="5" t="s">
        <v>31</v>
      </c>
      <c r="D13" s="6" t="s">
        <v>32</v>
      </c>
      <c r="E13" s="7">
        <v>14719</v>
      </c>
    </row>
    <row r="14" spans="1:5" ht="30">
      <c r="A14" s="9">
        <f t="shared" si="1"/>
        <v>36800</v>
      </c>
      <c r="B14" s="9">
        <f t="shared" si="0"/>
        <v>36830</v>
      </c>
      <c r="C14" s="5" t="s">
        <v>34</v>
      </c>
      <c r="D14" s="6" t="s">
        <v>35</v>
      </c>
      <c r="E14" s="7">
        <v>17028</v>
      </c>
    </row>
    <row r="15" spans="1:5" ht="45">
      <c r="A15" s="9">
        <f t="shared" si="1"/>
        <v>36831</v>
      </c>
      <c r="B15" s="9">
        <f t="shared" si="0"/>
        <v>36860</v>
      </c>
      <c r="C15" s="5" t="s">
        <v>37</v>
      </c>
      <c r="D15" s="6" t="s">
        <v>38</v>
      </c>
      <c r="E15" s="7">
        <v>18070</v>
      </c>
    </row>
    <row r="16" spans="1:7" ht="30">
      <c r="A16" s="9">
        <f t="shared" si="1"/>
        <v>36861</v>
      </c>
      <c r="B16" s="9">
        <f t="shared" si="0"/>
        <v>36891</v>
      </c>
      <c r="C16" s="5" t="s">
        <v>40</v>
      </c>
      <c r="D16" s="6" t="s">
        <v>41</v>
      </c>
      <c r="E16" s="7">
        <v>19700</v>
      </c>
      <c r="G16" s="8">
        <f>SUM(E5:E16)</f>
        <v>182963</v>
      </c>
    </row>
    <row r="17" spans="1:5" ht="15">
      <c r="A17" s="9">
        <f aca="true" t="shared" si="2" ref="A17:A80">_XLL.EDATUM(A16,1)</f>
        <v>36892</v>
      </c>
      <c r="B17" s="9">
        <f t="shared" si="0"/>
        <v>36922</v>
      </c>
      <c r="C17" s="5" t="s">
        <v>7</v>
      </c>
      <c r="D17" s="6" t="s">
        <v>8</v>
      </c>
      <c r="E17" s="7">
        <v>19612</v>
      </c>
    </row>
    <row r="18" spans="1:5" ht="30">
      <c r="A18" s="9">
        <f t="shared" si="2"/>
        <v>36923</v>
      </c>
      <c r="B18" s="9">
        <f t="shared" si="0"/>
        <v>36950</v>
      </c>
      <c r="C18" s="5" t="s">
        <v>10</v>
      </c>
      <c r="D18" s="6" t="s">
        <v>11</v>
      </c>
      <c r="E18" s="7">
        <v>16267</v>
      </c>
    </row>
    <row r="19" spans="1:5" ht="15">
      <c r="A19" s="9">
        <f t="shared" si="2"/>
        <v>36951</v>
      </c>
      <c r="B19" s="9">
        <f t="shared" si="0"/>
        <v>36981</v>
      </c>
      <c r="C19" s="5" t="s">
        <v>13</v>
      </c>
      <c r="D19" s="6" t="s">
        <v>14</v>
      </c>
      <c r="E19" s="7">
        <v>15992</v>
      </c>
    </row>
    <row r="20" spans="1:5" ht="15">
      <c r="A20" s="9">
        <f t="shared" si="2"/>
        <v>36982</v>
      </c>
      <c r="B20" s="9">
        <f t="shared" si="0"/>
        <v>37011</v>
      </c>
      <c r="C20" s="5" t="s">
        <v>16</v>
      </c>
      <c r="D20" s="6" t="s">
        <v>17</v>
      </c>
      <c r="E20" s="7">
        <v>13747</v>
      </c>
    </row>
    <row r="21" spans="1:5" ht="15">
      <c r="A21" s="9">
        <f t="shared" si="2"/>
        <v>37012</v>
      </c>
      <c r="B21" s="9">
        <f t="shared" si="0"/>
        <v>37042</v>
      </c>
      <c r="C21" s="5" t="s">
        <v>19</v>
      </c>
      <c r="D21" s="6" t="s">
        <v>20</v>
      </c>
      <c r="E21" s="7">
        <v>12464</v>
      </c>
    </row>
    <row r="22" spans="1:5" ht="15">
      <c r="A22" s="9">
        <f t="shared" si="2"/>
        <v>37043</v>
      </c>
      <c r="B22" s="9">
        <f t="shared" si="0"/>
        <v>37072</v>
      </c>
      <c r="C22" s="5" t="s">
        <v>22</v>
      </c>
      <c r="D22" s="6" t="s">
        <v>23</v>
      </c>
      <c r="E22" s="7">
        <v>11273</v>
      </c>
    </row>
    <row r="23" spans="1:5" ht="15">
      <c r="A23" s="9">
        <f t="shared" si="2"/>
        <v>37073</v>
      </c>
      <c r="B23" s="9">
        <f t="shared" si="0"/>
        <v>37103</v>
      </c>
      <c r="C23" s="5" t="s">
        <v>25</v>
      </c>
      <c r="D23" s="6" t="s">
        <v>26</v>
      </c>
      <c r="E23" s="7">
        <v>11960</v>
      </c>
    </row>
    <row r="24" spans="1:5" ht="15">
      <c r="A24" s="9">
        <f t="shared" si="2"/>
        <v>37104</v>
      </c>
      <c r="B24" s="9">
        <f t="shared" si="0"/>
        <v>37134</v>
      </c>
      <c r="C24" s="5" t="s">
        <v>28</v>
      </c>
      <c r="D24" s="6" t="s">
        <v>29</v>
      </c>
      <c r="E24" s="7">
        <v>13472</v>
      </c>
    </row>
    <row r="25" spans="1:5" ht="45">
      <c r="A25" s="9">
        <f t="shared" si="2"/>
        <v>37135</v>
      </c>
      <c r="B25" s="9">
        <f t="shared" si="0"/>
        <v>37164</v>
      </c>
      <c r="C25" s="5" t="s">
        <v>31</v>
      </c>
      <c r="D25" s="6" t="s">
        <v>32</v>
      </c>
      <c r="E25" s="7">
        <v>14893</v>
      </c>
    </row>
    <row r="26" spans="1:5" ht="30">
      <c r="A26" s="9">
        <f t="shared" si="2"/>
        <v>37165</v>
      </c>
      <c r="B26" s="9">
        <f t="shared" si="0"/>
        <v>37195</v>
      </c>
      <c r="C26" s="5" t="s">
        <v>34</v>
      </c>
      <c r="D26" s="6" t="s">
        <v>35</v>
      </c>
      <c r="E26" s="7">
        <v>17230</v>
      </c>
    </row>
    <row r="27" spans="1:5" ht="45">
      <c r="A27" s="9">
        <f t="shared" si="2"/>
        <v>37196</v>
      </c>
      <c r="B27" s="9">
        <f t="shared" si="0"/>
        <v>37225</v>
      </c>
      <c r="C27" s="5" t="s">
        <v>37</v>
      </c>
      <c r="D27" s="6" t="s">
        <v>38</v>
      </c>
      <c r="E27" s="7">
        <v>18284</v>
      </c>
    </row>
    <row r="28" spans="1:7" ht="30">
      <c r="A28" s="9">
        <f t="shared" si="2"/>
        <v>37226</v>
      </c>
      <c r="B28" s="9">
        <f t="shared" si="0"/>
        <v>37256</v>
      </c>
      <c r="C28" s="5" t="s">
        <v>40</v>
      </c>
      <c r="D28" s="6" t="s">
        <v>41</v>
      </c>
      <c r="E28" s="7">
        <v>19933</v>
      </c>
      <c r="G28" s="8">
        <f>SUM(E17:E28)</f>
        <v>185127</v>
      </c>
    </row>
    <row r="29" spans="1:5" ht="15">
      <c r="A29" s="9">
        <f t="shared" si="2"/>
        <v>37257</v>
      </c>
      <c r="B29" s="9">
        <f t="shared" si="0"/>
        <v>37287</v>
      </c>
      <c r="C29" s="5" t="s">
        <v>7</v>
      </c>
      <c r="D29" s="6" t="s">
        <v>8</v>
      </c>
      <c r="E29" s="7">
        <v>19601</v>
      </c>
    </row>
    <row r="30" spans="1:5" ht="30">
      <c r="A30" s="9">
        <f t="shared" si="2"/>
        <v>37288</v>
      </c>
      <c r="B30" s="9">
        <f t="shared" si="0"/>
        <v>37315</v>
      </c>
      <c r="C30" s="5" t="s">
        <v>10</v>
      </c>
      <c r="D30" s="6" t="s">
        <v>11</v>
      </c>
      <c r="E30" s="7">
        <v>16258</v>
      </c>
    </row>
    <row r="31" spans="1:5" ht="15">
      <c r="A31" s="9">
        <f t="shared" si="2"/>
        <v>37316</v>
      </c>
      <c r="B31" s="9">
        <f t="shared" si="0"/>
        <v>37346</v>
      </c>
      <c r="C31" s="5" t="s">
        <v>13</v>
      </c>
      <c r="D31" s="6" t="s">
        <v>14</v>
      </c>
      <c r="E31" s="7">
        <v>15983</v>
      </c>
    </row>
    <row r="32" spans="1:5" ht="15">
      <c r="A32" s="9">
        <f t="shared" si="2"/>
        <v>37347</v>
      </c>
      <c r="B32" s="9">
        <f t="shared" si="0"/>
        <v>37376</v>
      </c>
      <c r="C32" s="5" t="s">
        <v>16</v>
      </c>
      <c r="D32" s="6" t="s">
        <v>17</v>
      </c>
      <c r="E32" s="7">
        <v>13739</v>
      </c>
    </row>
    <row r="33" spans="1:5" ht="15">
      <c r="A33" s="9">
        <f t="shared" si="2"/>
        <v>37377</v>
      </c>
      <c r="B33" s="9">
        <f t="shared" si="0"/>
        <v>37407</v>
      </c>
      <c r="C33" s="5" t="s">
        <v>19</v>
      </c>
      <c r="D33" s="6" t="s">
        <v>20</v>
      </c>
      <c r="E33" s="7">
        <v>12457</v>
      </c>
    </row>
    <row r="34" spans="1:5" ht="15">
      <c r="A34" s="9">
        <f t="shared" si="2"/>
        <v>37408</v>
      </c>
      <c r="B34" s="9">
        <f t="shared" si="0"/>
        <v>37437</v>
      </c>
      <c r="C34" s="5" t="s">
        <v>22</v>
      </c>
      <c r="D34" s="6" t="s">
        <v>23</v>
      </c>
      <c r="E34" s="7">
        <v>11266</v>
      </c>
    </row>
    <row r="35" spans="1:5" ht="15">
      <c r="A35" s="9">
        <f t="shared" si="2"/>
        <v>37438</v>
      </c>
      <c r="B35" s="9">
        <f t="shared" si="0"/>
        <v>37468</v>
      </c>
      <c r="C35" s="5" t="s">
        <v>25</v>
      </c>
      <c r="D35" s="6" t="s">
        <v>26</v>
      </c>
      <c r="E35" s="7">
        <v>11953</v>
      </c>
    </row>
    <row r="36" spans="1:5" ht="15">
      <c r="A36" s="9">
        <f t="shared" si="2"/>
        <v>37469</v>
      </c>
      <c r="B36" s="9">
        <f t="shared" si="0"/>
        <v>37499</v>
      </c>
      <c r="C36" s="5" t="s">
        <v>28</v>
      </c>
      <c r="D36" s="6" t="s">
        <v>29</v>
      </c>
      <c r="E36" s="7">
        <v>13464</v>
      </c>
    </row>
    <row r="37" spans="1:5" ht="45">
      <c r="A37" s="9">
        <f t="shared" si="2"/>
        <v>37500</v>
      </c>
      <c r="B37" s="9">
        <f t="shared" si="0"/>
        <v>37529</v>
      </c>
      <c r="C37" s="5" t="s">
        <v>31</v>
      </c>
      <c r="D37" s="6" t="s">
        <v>32</v>
      </c>
      <c r="E37" s="7">
        <v>14884</v>
      </c>
    </row>
    <row r="38" spans="1:5" ht="30">
      <c r="A38" s="9">
        <f t="shared" si="2"/>
        <v>37530</v>
      </c>
      <c r="B38" s="9">
        <f t="shared" si="0"/>
        <v>37560</v>
      </c>
      <c r="C38" s="5" t="s">
        <v>34</v>
      </c>
      <c r="D38" s="6" t="s">
        <v>35</v>
      </c>
      <c r="E38" s="7">
        <v>17220</v>
      </c>
    </row>
    <row r="39" spans="1:5" ht="45">
      <c r="A39" s="9">
        <f t="shared" si="2"/>
        <v>37561</v>
      </c>
      <c r="B39" s="9">
        <f t="shared" si="0"/>
        <v>37590</v>
      </c>
      <c r="C39" s="5" t="s">
        <v>37</v>
      </c>
      <c r="D39" s="6" t="s">
        <v>38</v>
      </c>
      <c r="E39" s="7">
        <v>18273</v>
      </c>
    </row>
    <row r="40" spans="1:5" ht="30">
      <c r="A40" s="9">
        <f t="shared" si="2"/>
        <v>37591</v>
      </c>
      <c r="B40" s="9">
        <f t="shared" si="0"/>
        <v>37621</v>
      </c>
      <c r="C40" s="5" t="s">
        <v>40</v>
      </c>
      <c r="D40" s="6" t="s">
        <v>41</v>
      </c>
      <c r="E40" s="7">
        <v>19922</v>
      </c>
    </row>
    <row r="41" spans="1:5" ht="15">
      <c r="A41" s="9">
        <f t="shared" si="2"/>
        <v>37622</v>
      </c>
      <c r="B41" s="9">
        <f t="shared" si="0"/>
        <v>37652</v>
      </c>
      <c r="C41" s="5" t="s">
        <v>7</v>
      </c>
      <c r="D41" s="6" t="s">
        <v>8</v>
      </c>
      <c r="E41" s="7">
        <v>19929</v>
      </c>
    </row>
    <row r="42" spans="1:5" ht="30">
      <c r="A42" s="9">
        <f t="shared" si="2"/>
        <v>37653</v>
      </c>
      <c r="B42" s="9">
        <f t="shared" si="0"/>
        <v>37680</v>
      </c>
      <c r="C42" s="5" t="s">
        <v>10</v>
      </c>
      <c r="D42" s="6" t="s">
        <v>11</v>
      </c>
      <c r="E42" s="7">
        <v>16530</v>
      </c>
    </row>
    <row r="43" spans="1:5" ht="15">
      <c r="A43" s="9">
        <f t="shared" si="2"/>
        <v>37681</v>
      </c>
      <c r="B43" s="9">
        <f t="shared" si="0"/>
        <v>37711</v>
      </c>
      <c r="C43" s="5" t="s">
        <v>13</v>
      </c>
      <c r="D43" s="6" t="s">
        <v>14</v>
      </c>
      <c r="E43" s="7">
        <v>16250</v>
      </c>
    </row>
    <row r="44" spans="1:5" ht="15">
      <c r="A44" s="9">
        <f t="shared" si="2"/>
        <v>37712</v>
      </c>
      <c r="B44" s="9">
        <f t="shared" si="0"/>
        <v>37741</v>
      </c>
      <c r="C44" s="5" t="s">
        <v>16</v>
      </c>
      <c r="D44" s="6" t="s">
        <v>17</v>
      </c>
      <c r="E44" s="7">
        <v>13969</v>
      </c>
    </row>
    <row r="45" spans="1:5" ht="15">
      <c r="A45" s="9">
        <f t="shared" si="2"/>
        <v>37742</v>
      </c>
      <c r="B45" s="9">
        <f t="shared" si="0"/>
        <v>37772</v>
      </c>
      <c r="C45" s="5" t="s">
        <v>19</v>
      </c>
      <c r="D45" s="6" t="s">
        <v>20</v>
      </c>
      <c r="E45" s="7">
        <v>12665</v>
      </c>
    </row>
    <row r="46" spans="1:5" ht="15">
      <c r="A46" s="9">
        <f t="shared" si="2"/>
        <v>37773</v>
      </c>
      <c r="B46" s="9">
        <f t="shared" si="0"/>
        <v>37802</v>
      </c>
      <c r="C46" s="5" t="s">
        <v>22</v>
      </c>
      <c r="D46" s="6" t="s">
        <v>23</v>
      </c>
      <c r="E46" s="7">
        <v>11454</v>
      </c>
    </row>
    <row r="47" spans="1:5" ht="15">
      <c r="A47" s="9">
        <f t="shared" si="2"/>
        <v>37803</v>
      </c>
      <c r="B47" s="9">
        <f t="shared" si="0"/>
        <v>37833</v>
      </c>
      <c r="C47" s="5" t="s">
        <v>25</v>
      </c>
      <c r="D47" s="6" t="s">
        <v>26</v>
      </c>
      <c r="E47" s="7">
        <v>12153</v>
      </c>
    </row>
    <row r="48" spans="1:5" ht="15">
      <c r="A48" s="9">
        <f t="shared" si="2"/>
        <v>37834</v>
      </c>
      <c r="B48" s="9">
        <f t="shared" si="0"/>
        <v>37864</v>
      </c>
      <c r="C48" s="5" t="s">
        <v>28</v>
      </c>
      <c r="D48" s="6" t="s">
        <v>29</v>
      </c>
      <c r="E48" s="7">
        <v>13689</v>
      </c>
    </row>
    <row r="49" spans="1:5" ht="45">
      <c r="A49" s="9">
        <f t="shared" si="2"/>
        <v>37865</v>
      </c>
      <c r="B49" s="9">
        <f t="shared" si="0"/>
        <v>37894</v>
      </c>
      <c r="C49" s="5" t="s">
        <v>31</v>
      </c>
      <c r="D49" s="6" t="s">
        <v>32</v>
      </c>
      <c r="E49" s="7">
        <v>15133</v>
      </c>
    </row>
    <row r="50" spans="1:5" ht="30">
      <c r="A50" s="9">
        <f t="shared" si="2"/>
        <v>37895</v>
      </c>
      <c r="B50" s="9">
        <f t="shared" si="0"/>
        <v>37925</v>
      </c>
      <c r="C50" s="5" t="s">
        <v>34</v>
      </c>
      <c r="D50" s="6" t="s">
        <v>35</v>
      </c>
      <c r="E50" s="7">
        <v>17507</v>
      </c>
    </row>
    <row r="51" spans="1:5" ht="45">
      <c r="A51" s="9">
        <f t="shared" si="2"/>
        <v>37926</v>
      </c>
      <c r="B51" s="9">
        <f t="shared" si="0"/>
        <v>37955</v>
      </c>
      <c r="C51" s="5" t="s">
        <v>37</v>
      </c>
      <c r="D51" s="6" t="s">
        <v>38</v>
      </c>
      <c r="E51" s="7">
        <v>18578</v>
      </c>
    </row>
    <row r="52" spans="1:7" ht="30">
      <c r="A52" s="9">
        <f t="shared" si="2"/>
        <v>37956</v>
      </c>
      <c r="B52" s="9">
        <f t="shared" si="0"/>
        <v>37986</v>
      </c>
      <c r="C52" s="5" t="s">
        <v>40</v>
      </c>
      <c r="D52" s="6" t="s">
        <v>41</v>
      </c>
      <c r="E52" s="7">
        <v>20254</v>
      </c>
      <c r="G52" s="8">
        <f>SUM(E41:E52)</f>
        <v>188111</v>
      </c>
    </row>
    <row r="53" spans="1:5" ht="15">
      <c r="A53" s="9">
        <f t="shared" si="2"/>
        <v>37987</v>
      </c>
      <c r="B53" s="9">
        <f t="shared" si="0"/>
        <v>38017</v>
      </c>
      <c r="C53" s="5" t="s">
        <v>7</v>
      </c>
      <c r="D53" s="6" t="s">
        <v>8</v>
      </c>
      <c r="E53" s="7">
        <v>20651</v>
      </c>
    </row>
    <row r="54" spans="1:5" ht="30">
      <c r="A54" s="9">
        <f t="shared" si="2"/>
        <v>38018</v>
      </c>
      <c r="B54" s="9">
        <f t="shared" si="0"/>
        <v>38046</v>
      </c>
      <c r="C54" s="5" t="s">
        <v>10</v>
      </c>
      <c r="D54" s="6" t="s">
        <v>11</v>
      </c>
      <c r="E54" s="7">
        <v>17129</v>
      </c>
    </row>
    <row r="55" spans="1:5" ht="15">
      <c r="A55" s="9">
        <f t="shared" si="2"/>
        <v>38047</v>
      </c>
      <c r="B55" s="9">
        <f t="shared" si="0"/>
        <v>38077</v>
      </c>
      <c r="C55" s="5" t="s">
        <v>13</v>
      </c>
      <c r="D55" s="6" t="s">
        <v>14</v>
      </c>
      <c r="E55" s="7">
        <v>16839</v>
      </c>
    </row>
    <row r="56" spans="1:5" ht="15">
      <c r="A56" s="9">
        <f t="shared" si="2"/>
        <v>38078</v>
      </c>
      <c r="B56" s="9">
        <f t="shared" si="0"/>
        <v>38107</v>
      </c>
      <c r="C56" s="5" t="s">
        <v>16</v>
      </c>
      <c r="D56" s="6" t="s">
        <v>17</v>
      </c>
      <c r="E56" s="7">
        <v>14475</v>
      </c>
    </row>
    <row r="57" spans="1:5" ht="15">
      <c r="A57" s="9">
        <f t="shared" si="2"/>
        <v>38108</v>
      </c>
      <c r="B57" s="9">
        <f t="shared" si="0"/>
        <v>38138</v>
      </c>
      <c r="C57" s="5" t="s">
        <v>19</v>
      </c>
      <c r="D57" s="6" t="s">
        <v>20</v>
      </c>
      <c r="E57" s="7">
        <v>13124</v>
      </c>
    </row>
    <row r="58" spans="1:5" ht="15">
      <c r="A58" s="9">
        <f t="shared" si="2"/>
        <v>38139</v>
      </c>
      <c r="B58" s="9">
        <f t="shared" si="0"/>
        <v>38168</v>
      </c>
      <c r="C58" s="5" t="s">
        <v>22</v>
      </c>
      <c r="D58" s="6" t="s">
        <v>23</v>
      </c>
      <c r="E58" s="7">
        <v>11870</v>
      </c>
    </row>
    <row r="59" spans="1:5" ht="15">
      <c r="A59" s="9">
        <f t="shared" si="2"/>
        <v>38169</v>
      </c>
      <c r="B59" s="9">
        <f t="shared" si="0"/>
        <v>38199</v>
      </c>
      <c r="C59" s="5" t="s">
        <v>25</v>
      </c>
      <c r="D59" s="6" t="s">
        <v>26</v>
      </c>
      <c r="E59" s="7">
        <v>12593</v>
      </c>
    </row>
    <row r="60" spans="1:5" ht="15">
      <c r="A60" s="9">
        <f t="shared" si="2"/>
        <v>38200</v>
      </c>
      <c r="B60" s="9">
        <f t="shared" si="0"/>
        <v>38230</v>
      </c>
      <c r="C60" s="5" t="s">
        <v>28</v>
      </c>
      <c r="D60" s="6" t="s">
        <v>29</v>
      </c>
      <c r="E60" s="7">
        <v>14186</v>
      </c>
    </row>
    <row r="61" spans="1:5" ht="45">
      <c r="A61" s="9">
        <f t="shared" si="2"/>
        <v>38231</v>
      </c>
      <c r="B61" s="9">
        <f t="shared" si="0"/>
        <v>38260</v>
      </c>
      <c r="C61" s="5" t="s">
        <v>31</v>
      </c>
      <c r="D61" s="6" t="s">
        <v>32</v>
      </c>
      <c r="E61" s="7">
        <v>15681</v>
      </c>
    </row>
    <row r="62" spans="1:5" ht="30">
      <c r="A62" s="9">
        <f t="shared" si="2"/>
        <v>38261</v>
      </c>
      <c r="B62" s="9">
        <f t="shared" si="0"/>
        <v>38291</v>
      </c>
      <c r="C62" s="5" t="s">
        <v>34</v>
      </c>
      <c r="D62" s="6" t="s">
        <v>35</v>
      </c>
      <c r="E62" s="7">
        <v>18142</v>
      </c>
    </row>
    <row r="63" spans="1:5" ht="45">
      <c r="A63" s="9">
        <f t="shared" si="2"/>
        <v>38292</v>
      </c>
      <c r="B63" s="9">
        <f t="shared" si="0"/>
        <v>38321</v>
      </c>
      <c r="C63" s="5" t="s">
        <v>37</v>
      </c>
      <c r="D63" s="6" t="s">
        <v>38</v>
      </c>
      <c r="E63" s="7">
        <v>19252</v>
      </c>
    </row>
    <row r="64" spans="1:5" ht="30">
      <c r="A64" s="9">
        <f t="shared" si="2"/>
        <v>38322</v>
      </c>
      <c r="B64" s="9">
        <f t="shared" si="0"/>
        <v>38352</v>
      </c>
      <c r="C64" s="5" t="s">
        <v>40</v>
      </c>
      <c r="D64" s="6" t="s">
        <v>41</v>
      </c>
      <c r="E64" s="7">
        <v>20989</v>
      </c>
    </row>
    <row r="65" spans="1:5" ht="15">
      <c r="A65" s="9">
        <f t="shared" si="2"/>
        <v>38353</v>
      </c>
      <c r="B65" s="9">
        <f t="shared" si="0"/>
        <v>38383</v>
      </c>
      <c r="C65" s="5" t="s">
        <v>7</v>
      </c>
      <c r="D65" s="6" t="s">
        <v>8</v>
      </c>
      <c r="E65" s="7">
        <v>17819</v>
      </c>
    </row>
    <row r="66" spans="1:5" ht="30">
      <c r="A66" s="9">
        <f t="shared" si="2"/>
        <v>38384</v>
      </c>
      <c r="B66" s="9">
        <f t="shared" si="0"/>
        <v>38411</v>
      </c>
      <c r="C66" s="5" t="s">
        <v>10</v>
      </c>
      <c r="D66" s="6" t="s">
        <v>11</v>
      </c>
      <c r="E66" s="7">
        <v>14780</v>
      </c>
    </row>
    <row r="67" spans="1:5" ht="15">
      <c r="A67" s="9">
        <f t="shared" si="2"/>
        <v>38412</v>
      </c>
      <c r="B67" s="9">
        <f t="shared" si="0"/>
        <v>38442</v>
      </c>
      <c r="C67" s="5" t="s">
        <v>13</v>
      </c>
      <c r="D67" s="6" t="s">
        <v>14</v>
      </c>
      <c r="E67" s="7">
        <v>14530</v>
      </c>
    </row>
    <row r="68" spans="1:5" ht="15">
      <c r="A68" s="9">
        <f t="shared" si="2"/>
        <v>38443</v>
      </c>
      <c r="B68" s="9">
        <f t="shared" si="0"/>
        <v>38472</v>
      </c>
      <c r="C68" s="5" t="s">
        <v>16</v>
      </c>
      <c r="D68" s="6" t="s">
        <v>17</v>
      </c>
      <c r="E68" s="7">
        <v>12490</v>
      </c>
    </row>
    <row r="69" spans="1:5" ht="15">
      <c r="A69" s="9">
        <f t="shared" si="2"/>
        <v>38473</v>
      </c>
      <c r="B69" s="9">
        <f t="shared" si="0"/>
        <v>38503</v>
      </c>
      <c r="C69" s="5" t="s">
        <v>19</v>
      </c>
      <c r="D69" s="6" t="s">
        <v>20</v>
      </c>
      <c r="E69" s="7">
        <v>11324</v>
      </c>
    </row>
    <row r="70" spans="1:5" ht="15">
      <c r="A70" s="9">
        <f t="shared" si="2"/>
        <v>38504</v>
      </c>
      <c r="B70" s="9">
        <f aca="true" t="shared" si="3" ref="B70:B133">_XLL.MONATSENDE(A70,0)</f>
        <v>38533</v>
      </c>
      <c r="C70" s="5" t="s">
        <v>22</v>
      </c>
      <c r="D70" s="6" t="s">
        <v>23</v>
      </c>
      <c r="E70" s="7">
        <v>10242</v>
      </c>
    </row>
    <row r="71" spans="1:5" ht="15">
      <c r="A71" s="9">
        <f t="shared" si="2"/>
        <v>38534</v>
      </c>
      <c r="B71" s="9">
        <f t="shared" si="3"/>
        <v>38564</v>
      </c>
      <c r="C71" s="5" t="s">
        <v>25</v>
      </c>
      <c r="D71" s="6" t="s">
        <v>26</v>
      </c>
      <c r="E71" s="7">
        <v>10866</v>
      </c>
    </row>
    <row r="72" spans="1:5" ht="15">
      <c r="A72" s="9">
        <f t="shared" si="2"/>
        <v>38565</v>
      </c>
      <c r="B72" s="9">
        <f t="shared" si="3"/>
        <v>38595</v>
      </c>
      <c r="C72" s="5" t="s">
        <v>28</v>
      </c>
      <c r="D72" s="6" t="s">
        <v>29</v>
      </c>
      <c r="E72" s="7">
        <v>12240</v>
      </c>
    </row>
    <row r="73" spans="1:5" ht="45">
      <c r="A73" s="9">
        <f t="shared" si="2"/>
        <v>38596</v>
      </c>
      <c r="B73" s="9">
        <f t="shared" si="3"/>
        <v>38625</v>
      </c>
      <c r="C73" s="5" t="s">
        <v>31</v>
      </c>
      <c r="D73" s="6" t="s">
        <v>32</v>
      </c>
      <c r="E73" s="7">
        <v>13531</v>
      </c>
    </row>
    <row r="74" spans="1:5" ht="30">
      <c r="A74" s="9">
        <f t="shared" si="2"/>
        <v>38626</v>
      </c>
      <c r="B74" s="9">
        <f t="shared" si="3"/>
        <v>38656</v>
      </c>
      <c r="C74" s="5" t="s">
        <v>34</v>
      </c>
      <c r="D74" s="6" t="s">
        <v>35</v>
      </c>
      <c r="E74" s="7">
        <v>15654</v>
      </c>
    </row>
    <row r="75" spans="1:5" ht="45">
      <c r="A75" s="9">
        <f t="shared" si="2"/>
        <v>38657</v>
      </c>
      <c r="B75" s="9">
        <f t="shared" si="3"/>
        <v>38686</v>
      </c>
      <c r="C75" s="5" t="s">
        <v>37</v>
      </c>
      <c r="D75" s="6" t="s">
        <v>38</v>
      </c>
      <c r="E75" s="7">
        <v>16612</v>
      </c>
    </row>
    <row r="76" spans="1:5" ht="30">
      <c r="A76" s="9">
        <f t="shared" si="2"/>
        <v>38687</v>
      </c>
      <c r="B76" s="9">
        <f t="shared" si="3"/>
        <v>38717</v>
      </c>
      <c r="C76" s="5" t="s">
        <v>40</v>
      </c>
      <c r="D76" s="6" t="s">
        <v>41</v>
      </c>
      <c r="E76" s="7">
        <v>18110</v>
      </c>
    </row>
    <row r="77" spans="1:5" ht="15">
      <c r="A77" s="9">
        <f t="shared" si="2"/>
        <v>38718</v>
      </c>
      <c r="B77" s="9">
        <f t="shared" si="3"/>
        <v>38748</v>
      </c>
      <c r="C77" s="5" t="s">
        <v>7</v>
      </c>
      <c r="D77" s="6" t="s">
        <v>8</v>
      </c>
      <c r="E77" s="7">
        <v>18413</v>
      </c>
    </row>
    <row r="78" spans="1:5" ht="30">
      <c r="A78" s="9">
        <f t="shared" si="2"/>
        <v>38749</v>
      </c>
      <c r="B78" s="9">
        <f t="shared" si="3"/>
        <v>38776</v>
      </c>
      <c r="C78" s="5" t="s">
        <v>10</v>
      </c>
      <c r="D78" s="6" t="s">
        <v>11</v>
      </c>
      <c r="E78" s="7">
        <v>15273</v>
      </c>
    </row>
    <row r="79" spans="1:5" ht="15">
      <c r="A79" s="9">
        <f t="shared" si="2"/>
        <v>38777</v>
      </c>
      <c r="B79" s="9">
        <f t="shared" si="3"/>
        <v>38807</v>
      </c>
      <c r="C79" s="5" t="s">
        <v>13</v>
      </c>
      <c r="D79" s="6" t="s">
        <v>14</v>
      </c>
      <c r="E79" s="7">
        <v>15015</v>
      </c>
    </row>
    <row r="80" spans="1:5" ht="15">
      <c r="A80" s="9">
        <f t="shared" si="2"/>
        <v>38808</v>
      </c>
      <c r="B80" s="9">
        <f t="shared" si="3"/>
        <v>38837</v>
      </c>
      <c r="C80" s="5" t="s">
        <v>16</v>
      </c>
      <c r="D80" s="6" t="s">
        <v>17</v>
      </c>
      <c r="E80" s="7">
        <v>12907</v>
      </c>
    </row>
    <row r="81" spans="1:5" ht="15">
      <c r="A81" s="9">
        <f aca="true" t="shared" si="4" ref="A81:A144">_XLL.EDATUM(A80,1)</f>
        <v>38838</v>
      </c>
      <c r="B81" s="9">
        <f t="shared" si="3"/>
        <v>38868</v>
      </c>
      <c r="C81" s="5" t="s">
        <v>19</v>
      </c>
      <c r="D81" s="6" t="s">
        <v>20</v>
      </c>
      <c r="E81" s="7">
        <v>11702</v>
      </c>
    </row>
    <row r="82" spans="1:5" ht="15">
      <c r="A82" s="9">
        <f t="shared" si="4"/>
        <v>38869</v>
      </c>
      <c r="B82" s="9">
        <f t="shared" si="3"/>
        <v>38898</v>
      </c>
      <c r="C82" s="5" t="s">
        <v>22</v>
      </c>
      <c r="D82" s="6" t="s">
        <v>23</v>
      </c>
      <c r="E82" s="7">
        <v>10583</v>
      </c>
    </row>
    <row r="83" spans="1:5" ht="15">
      <c r="A83" s="9">
        <f t="shared" si="4"/>
        <v>38899</v>
      </c>
      <c r="B83" s="9">
        <f t="shared" si="3"/>
        <v>38929</v>
      </c>
      <c r="C83" s="5" t="s">
        <v>25</v>
      </c>
      <c r="D83" s="6" t="s">
        <v>26</v>
      </c>
      <c r="E83" s="7">
        <v>11229</v>
      </c>
    </row>
    <row r="84" spans="1:5" ht="15">
      <c r="A84" s="9">
        <f t="shared" si="4"/>
        <v>38930</v>
      </c>
      <c r="B84" s="9">
        <f t="shared" si="3"/>
        <v>38960</v>
      </c>
      <c r="C84" s="5" t="s">
        <v>28</v>
      </c>
      <c r="D84" s="6" t="s">
        <v>29</v>
      </c>
      <c r="E84" s="7">
        <v>12648</v>
      </c>
    </row>
    <row r="85" spans="1:5" ht="45">
      <c r="A85" s="9">
        <f t="shared" si="4"/>
        <v>38961</v>
      </c>
      <c r="B85" s="9">
        <f t="shared" si="3"/>
        <v>38990</v>
      </c>
      <c r="C85" s="5" t="s">
        <v>31</v>
      </c>
      <c r="D85" s="6" t="s">
        <v>32</v>
      </c>
      <c r="E85" s="7">
        <v>13982</v>
      </c>
    </row>
    <row r="86" spans="1:5" ht="30">
      <c r="A86" s="9">
        <f t="shared" si="4"/>
        <v>38991</v>
      </c>
      <c r="B86" s="9">
        <f t="shared" si="3"/>
        <v>39021</v>
      </c>
      <c r="C86" s="5" t="s">
        <v>34</v>
      </c>
      <c r="D86" s="6" t="s">
        <v>35</v>
      </c>
      <c r="E86" s="7">
        <v>16176</v>
      </c>
    </row>
    <row r="87" spans="1:5" ht="45">
      <c r="A87" s="9">
        <f t="shared" si="4"/>
        <v>39022</v>
      </c>
      <c r="B87" s="9">
        <f t="shared" si="3"/>
        <v>39051</v>
      </c>
      <c r="C87" s="5" t="s">
        <v>37</v>
      </c>
      <c r="D87" s="6" t="s">
        <v>38</v>
      </c>
      <c r="E87" s="7">
        <v>17166</v>
      </c>
    </row>
    <row r="88" spans="1:5" ht="30">
      <c r="A88" s="9">
        <f t="shared" si="4"/>
        <v>39052</v>
      </c>
      <c r="B88" s="9">
        <f t="shared" si="3"/>
        <v>39082</v>
      </c>
      <c r="C88" s="5" t="s">
        <v>40</v>
      </c>
      <c r="D88" s="6" t="s">
        <v>41</v>
      </c>
      <c r="E88" s="7">
        <v>18715</v>
      </c>
    </row>
    <row r="89" spans="1:5" ht="15">
      <c r="A89" s="9">
        <f t="shared" si="4"/>
        <v>39083</v>
      </c>
      <c r="B89" s="9">
        <f t="shared" si="3"/>
        <v>39113</v>
      </c>
      <c r="C89" s="5" t="s">
        <v>7</v>
      </c>
      <c r="D89" s="6" t="s">
        <v>8</v>
      </c>
      <c r="E89" s="7">
        <v>19162</v>
      </c>
    </row>
    <row r="90" spans="1:5" ht="30">
      <c r="A90" s="9">
        <f t="shared" si="4"/>
        <v>39114</v>
      </c>
      <c r="B90" s="9">
        <f t="shared" si="3"/>
        <v>39141</v>
      </c>
      <c r="C90" s="5" t="s">
        <v>10</v>
      </c>
      <c r="D90" s="6" t="s">
        <v>11</v>
      </c>
      <c r="E90" s="7">
        <v>15894</v>
      </c>
    </row>
    <row r="91" spans="1:5" ht="15">
      <c r="A91" s="9">
        <f t="shared" si="4"/>
        <v>39142</v>
      </c>
      <c r="B91" s="9">
        <f t="shared" si="3"/>
        <v>39172</v>
      </c>
      <c r="C91" s="5" t="s">
        <v>13</v>
      </c>
      <c r="D91" s="6" t="s">
        <v>14</v>
      </c>
      <c r="E91" s="7">
        <v>15625</v>
      </c>
    </row>
    <row r="92" spans="1:5" ht="15">
      <c r="A92" s="9">
        <f t="shared" si="4"/>
        <v>39173</v>
      </c>
      <c r="B92" s="9">
        <f t="shared" si="3"/>
        <v>39202</v>
      </c>
      <c r="C92" s="5" t="s">
        <v>16</v>
      </c>
      <c r="D92" s="6" t="s">
        <v>17</v>
      </c>
      <c r="E92" s="7">
        <v>13432</v>
      </c>
    </row>
    <row r="93" spans="1:5" ht="15">
      <c r="A93" s="9">
        <f t="shared" si="4"/>
        <v>39203</v>
      </c>
      <c r="B93" s="9">
        <f t="shared" si="3"/>
        <v>39233</v>
      </c>
      <c r="C93" s="5" t="s">
        <v>19</v>
      </c>
      <c r="D93" s="6" t="s">
        <v>20</v>
      </c>
      <c r="E93" s="7">
        <v>12178</v>
      </c>
    </row>
    <row r="94" spans="1:5" ht="15">
      <c r="A94" s="9">
        <f t="shared" si="4"/>
        <v>39234</v>
      </c>
      <c r="B94" s="9">
        <f t="shared" si="3"/>
        <v>39263</v>
      </c>
      <c r="C94" s="5" t="s">
        <v>22</v>
      </c>
      <c r="D94" s="6" t="s">
        <v>23</v>
      </c>
      <c r="E94" s="7">
        <v>11014</v>
      </c>
    </row>
    <row r="95" spans="1:5" ht="15">
      <c r="A95" s="9">
        <f t="shared" si="4"/>
        <v>39264</v>
      </c>
      <c r="B95" s="9">
        <f t="shared" si="3"/>
        <v>39294</v>
      </c>
      <c r="C95" s="5" t="s">
        <v>25</v>
      </c>
      <c r="D95" s="6" t="s">
        <v>26</v>
      </c>
      <c r="E95" s="7">
        <v>11685</v>
      </c>
    </row>
    <row r="96" spans="1:5" ht="15">
      <c r="A96" s="9">
        <f t="shared" si="4"/>
        <v>39295</v>
      </c>
      <c r="B96" s="9">
        <f t="shared" si="3"/>
        <v>39325</v>
      </c>
      <c r="C96" s="5" t="s">
        <v>28</v>
      </c>
      <c r="D96" s="6" t="s">
        <v>29</v>
      </c>
      <c r="E96" s="7">
        <v>13163</v>
      </c>
    </row>
    <row r="97" spans="1:5" ht="45">
      <c r="A97" s="9">
        <f t="shared" si="4"/>
        <v>39326</v>
      </c>
      <c r="B97" s="9">
        <f t="shared" si="3"/>
        <v>39355</v>
      </c>
      <c r="C97" s="5" t="s">
        <v>31</v>
      </c>
      <c r="D97" s="6" t="s">
        <v>32</v>
      </c>
      <c r="E97" s="7">
        <v>14551</v>
      </c>
    </row>
    <row r="98" spans="1:5" ht="30">
      <c r="A98" s="9">
        <f t="shared" si="4"/>
        <v>39356</v>
      </c>
      <c r="B98" s="9">
        <f t="shared" si="3"/>
        <v>39386</v>
      </c>
      <c r="C98" s="5" t="s">
        <v>34</v>
      </c>
      <c r="D98" s="6" t="s">
        <v>35</v>
      </c>
      <c r="E98" s="7">
        <v>16834</v>
      </c>
    </row>
    <row r="99" spans="1:5" ht="45">
      <c r="A99" s="9">
        <f t="shared" si="4"/>
        <v>39387</v>
      </c>
      <c r="B99" s="9">
        <f t="shared" si="3"/>
        <v>39416</v>
      </c>
      <c r="C99" s="5" t="s">
        <v>37</v>
      </c>
      <c r="D99" s="6" t="s">
        <v>38</v>
      </c>
      <c r="E99" s="7">
        <v>17864</v>
      </c>
    </row>
    <row r="100" spans="1:7" ht="30">
      <c r="A100" s="9">
        <f t="shared" si="4"/>
        <v>39417</v>
      </c>
      <c r="B100" s="9">
        <f t="shared" si="3"/>
        <v>39447</v>
      </c>
      <c r="C100" s="5" t="s">
        <v>40</v>
      </c>
      <c r="D100" s="6" t="s">
        <v>41</v>
      </c>
      <c r="E100" s="7">
        <v>19476</v>
      </c>
      <c r="G100" s="8">
        <f>SUM(E89:E100)</f>
        <v>180878</v>
      </c>
    </row>
    <row r="101" spans="1:5" ht="15">
      <c r="A101" s="9">
        <f t="shared" si="4"/>
        <v>39448</v>
      </c>
      <c r="B101" s="9">
        <f t="shared" si="3"/>
        <v>39478</v>
      </c>
      <c r="C101" s="5" t="s">
        <v>7</v>
      </c>
      <c r="D101" s="6" t="s">
        <v>8</v>
      </c>
      <c r="E101" s="7">
        <v>19290</v>
      </c>
    </row>
    <row r="102" spans="1:5" ht="30">
      <c r="A102" s="9">
        <f t="shared" si="4"/>
        <v>39479</v>
      </c>
      <c r="B102" s="9">
        <f t="shared" si="3"/>
        <v>39507</v>
      </c>
      <c r="C102" s="5" t="s">
        <v>10</v>
      </c>
      <c r="D102" s="6" t="s">
        <v>11</v>
      </c>
      <c r="E102" s="7">
        <v>16000</v>
      </c>
    </row>
    <row r="103" spans="1:5" ht="15">
      <c r="A103" s="9">
        <f t="shared" si="4"/>
        <v>39508</v>
      </c>
      <c r="B103" s="9">
        <f t="shared" si="3"/>
        <v>39538</v>
      </c>
      <c r="C103" s="5" t="s">
        <v>13</v>
      </c>
      <c r="D103" s="6" t="s">
        <v>14</v>
      </c>
      <c r="E103" s="7">
        <v>15729</v>
      </c>
    </row>
    <row r="104" spans="1:5" ht="15">
      <c r="A104" s="9">
        <f t="shared" si="4"/>
        <v>39539</v>
      </c>
      <c r="B104" s="9">
        <f t="shared" si="3"/>
        <v>39568</v>
      </c>
      <c r="C104" s="5" t="s">
        <v>16</v>
      </c>
      <c r="D104" s="6" t="s">
        <v>17</v>
      </c>
      <c r="E104" s="7">
        <v>13521</v>
      </c>
    </row>
    <row r="105" spans="1:5" ht="15">
      <c r="A105" s="9">
        <f t="shared" si="4"/>
        <v>39569</v>
      </c>
      <c r="B105" s="9">
        <f t="shared" si="3"/>
        <v>39599</v>
      </c>
      <c r="C105" s="5" t="s">
        <v>19</v>
      </c>
      <c r="D105" s="6" t="s">
        <v>20</v>
      </c>
      <c r="E105" s="7">
        <v>12259</v>
      </c>
    </row>
    <row r="106" spans="1:5" ht="15">
      <c r="A106" s="9">
        <f t="shared" si="4"/>
        <v>39600</v>
      </c>
      <c r="B106" s="9">
        <f t="shared" si="3"/>
        <v>39629</v>
      </c>
      <c r="C106" s="5" t="s">
        <v>22</v>
      </c>
      <c r="D106" s="6" t="s">
        <v>23</v>
      </c>
      <c r="E106" s="7">
        <v>11087</v>
      </c>
    </row>
    <row r="107" spans="1:5" ht="15">
      <c r="A107" s="9">
        <f t="shared" si="4"/>
        <v>39630</v>
      </c>
      <c r="B107" s="9">
        <f t="shared" si="3"/>
        <v>39660</v>
      </c>
      <c r="C107" s="5" t="s">
        <v>25</v>
      </c>
      <c r="D107" s="6" t="s">
        <v>26</v>
      </c>
      <c r="E107" s="7">
        <v>11763</v>
      </c>
    </row>
    <row r="108" spans="1:5" ht="15">
      <c r="A108" s="9">
        <f t="shared" si="4"/>
        <v>39661</v>
      </c>
      <c r="B108" s="9">
        <f t="shared" si="3"/>
        <v>39691</v>
      </c>
      <c r="C108" s="5" t="s">
        <v>28</v>
      </c>
      <c r="D108" s="6" t="s">
        <v>29</v>
      </c>
      <c r="E108" s="7">
        <v>13251</v>
      </c>
    </row>
    <row r="109" spans="1:5" ht="45">
      <c r="A109" s="9">
        <f t="shared" si="4"/>
        <v>39692</v>
      </c>
      <c r="B109" s="9">
        <f t="shared" si="3"/>
        <v>39721</v>
      </c>
      <c r="C109" s="5" t="s">
        <v>31</v>
      </c>
      <c r="D109" s="6" t="s">
        <v>32</v>
      </c>
      <c r="E109" s="7">
        <v>14648</v>
      </c>
    </row>
    <row r="110" spans="1:5" ht="30">
      <c r="A110" s="9">
        <f t="shared" si="4"/>
        <v>39722</v>
      </c>
      <c r="B110" s="9">
        <f t="shared" si="3"/>
        <v>39752</v>
      </c>
      <c r="C110" s="5" t="s">
        <v>34</v>
      </c>
      <c r="D110" s="6" t="s">
        <v>35</v>
      </c>
      <c r="E110" s="7">
        <v>16946</v>
      </c>
    </row>
    <row r="111" spans="1:5" ht="45">
      <c r="A111" s="9">
        <f t="shared" si="4"/>
        <v>39753</v>
      </c>
      <c r="B111" s="9">
        <f t="shared" si="3"/>
        <v>39782</v>
      </c>
      <c r="C111" s="5" t="s">
        <v>37</v>
      </c>
      <c r="D111" s="6" t="s">
        <v>38</v>
      </c>
      <c r="E111" s="7">
        <v>17983</v>
      </c>
    </row>
    <row r="112" spans="1:7" ht="30">
      <c r="A112" s="9">
        <f t="shared" si="4"/>
        <v>39783</v>
      </c>
      <c r="B112" s="9">
        <f t="shared" si="3"/>
        <v>39813</v>
      </c>
      <c r="C112" s="5" t="s">
        <v>40</v>
      </c>
      <c r="D112" s="6" t="s">
        <v>41</v>
      </c>
      <c r="E112" s="7">
        <v>19605</v>
      </c>
      <c r="G112" s="8">
        <f>SUM(E101:E112)</f>
        <v>182082</v>
      </c>
    </row>
    <row r="113" spans="1:5" ht="15">
      <c r="A113" s="9">
        <f t="shared" si="4"/>
        <v>39814</v>
      </c>
      <c r="B113" s="9">
        <f t="shared" si="3"/>
        <v>39844</v>
      </c>
      <c r="C113" s="5" t="s">
        <v>7</v>
      </c>
      <c r="D113" s="6" t="s">
        <v>8</v>
      </c>
      <c r="E113" s="7">
        <v>19409</v>
      </c>
    </row>
    <row r="114" spans="1:5" ht="30">
      <c r="A114" s="9">
        <f t="shared" si="4"/>
        <v>39845</v>
      </c>
      <c r="B114" s="9">
        <f t="shared" si="3"/>
        <v>39872</v>
      </c>
      <c r="C114" s="5" t="s">
        <v>10</v>
      </c>
      <c r="D114" s="6" t="s">
        <v>11</v>
      </c>
      <c r="E114" s="7">
        <v>16099</v>
      </c>
    </row>
    <row r="115" spans="1:5" ht="15">
      <c r="A115" s="9">
        <f t="shared" si="4"/>
        <v>39873</v>
      </c>
      <c r="B115" s="9">
        <f t="shared" si="3"/>
        <v>39903</v>
      </c>
      <c r="C115" s="5" t="s">
        <v>13</v>
      </c>
      <c r="D115" s="6" t="s">
        <v>14</v>
      </c>
      <c r="E115" s="7">
        <v>15827</v>
      </c>
    </row>
    <row r="116" spans="1:5" ht="15">
      <c r="A116" s="9">
        <f t="shared" si="4"/>
        <v>39904</v>
      </c>
      <c r="B116" s="9">
        <f t="shared" si="3"/>
        <v>39933</v>
      </c>
      <c r="C116" s="5" t="s">
        <v>16</v>
      </c>
      <c r="D116" s="6" t="s">
        <v>17</v>
      </c>
      <c r="E116" s="7">
        <v>13605</v>
      </c>
    </row>
    <row r="117" spans="1:5" ht="15">
      <c r="A117" s="9">
        <f t="shared" si="4"/>
        <v>39934</v>
      </c>
      <c r="B117" s="9">
        <f t="shared" si="3"/>
        <v>39964</v>
      </c>
      <c r="C117" s="5" t="s">
        <v>19</v>
      </c>
      <c r="D117" s="6" t="s">
        <v>20</v>
      </c>
      <c r="E117" s="7">
        <v>12335</v>
      </c>
    </row>
    <row r="118" spans="1:5" ht="15">
      <c r="A118" s="9">
        <f t="shared" si="4"/>
        <v>39965</v>
      </c>
      <c r="B118" s="9">
        <f t="shared" si="3"/>
        <v>39994</v>
      </c>
      <c r="C118" s="5" t="s">
        <v>22</v>
      </c>
      <c r="D118" s="6" t="s">
        <v>23</v>
      </c>
      <c r="E118" s="7">
        <v>11156</v>
      </c>
    </row>
    <row r="119" spans="1:5" ht="15">
      <c r="A119" s="9">
        <f t="shared" si="4"/>
        <v>39995</v>
      </c>
      <c r="B119" s="9">
        <f t="shared" si="3"/>
        <v>40025</v>
      </c>
      <c r="C119" s="5" t="s">
        <v>25</v>
      </c>
      <c r="D119" s="6" t="s">
        <v>26</v>
      </c>
      <c r="E119" s="7">
        <v>11836</v>
      </c>
    </row>
    <row r="120" spans="1:5" ht="15">
      <c r="A120" s="9">
        <f t="shared" si="4"/>
        <v>40026</v>
      </c>
      <c r="B120" s="9">
        <f t="shared" si="3"/>
        <v>40056</v>
      </c>
      <c r="C120" s="5" t="s">
        <v>28</v>
      </c>
      <c r="D120" s="6" t="s">
        <v>29</v>
      </c>
      <c r="E120" s="7">
        <v>13333</v>
      </c>
    </row>
    <row r="121" spans="1:5" ht="45">
      <c r="A121" s="9">
        <f t="shared" si="4"/>
        <v>40057</v>
      </c>
      <c r="B121" s="9">
        <f t="shared" si="3"/>
        <v>40086</v>
      </c>
      <c r="C121" s="5" t="s">
        <v>31</v>
      </c>
      <c r="D121" s="6" t="s">
        <v>32</v>
      </c>
      <c r="E121" s="7">
        <v>14738</v>
      </c>
    </row>
    <row r="122" spans="1:5" ht="30">
      <c r="A122" s="9">
        <f t="shared" si="4"/>
        <v>40087</v>
      </c>
      <c r="B122" s="9">
        <f t="shared" si="3"/>
        <v>40117</v>
      </c>
      <c r="C122" s="5" t="s">
        <v>34</v>
      </c>
      <c r="D122" s="6" t="s">
        <v>35</v>
      </c>
      <c r="E122" s="7">
        <v>17051</v>
      </c>
    </row>
    <row r="123" spans="1:5" ht="45">
      <c r="A123" s="9">
        <f t="shared" si="4"/>
        <v>40118</v>
      </c>
      <c r="B123" s="9">
        <f t="shared" si="3"/>
        <v>40147</v>
      </c>
      <c r="C123" s="5" t="s">
        <v>37</v>
      </c>
      <c r="D123" s="6" t="s">
        <v>38</v>
      </c>
      <c r="E123" s="7">
        <v>18094</v>
      </c>
    </row>
    <row r="124" spans="1:7" ht="30">
      <c r="A124" s="9">
        <f t="shared" si="4"/>
        <v>40148</v>
      </c>
      <c r="B124" s="9">
        <f t="shared" si="3"/>
        <v>40178</v>
      </c>
      <c r="C124" s="5" t="s">
        <v>40</v>
      </c>
      <c r="D124" s="6" t="s">
        <v>41</v>
      </c>
      <c r="E124" s="7">
        <v>19727</v>
      </c>
      <c r="G124" s="8">
        <f>SUM(E113:E124)</f>
        <v>183210</v>
      </c>
    </row>
    <row r="125" spans="1:5" ht="15">
      <c r="A125" s="9">
        <f t="shared" si="4"/>
        <v>40179</v>
      </c>
      <c r="B125" s="9">
        <f t="shared" si="3"/>
        <v>40209</v>
      </c>
      <c r="C125" s="5" t="s">
        <v>7</v>
      </c>
      <c r="D125" s="6" t="s">
        <v>8</v>
      </c>
      <c r="E125" s="7">
        <v>19333</v>
      </c>
    </row>
    <row r="126" spans="1:5" ht="30">
      <c r="A126" s="9">
        <f t="shared" si="4"/>
        <v>40210</v>
      </c>
      <c r="B126" s="9">
        <f t="shared" si="3"/>
        <v>40237</v>
      </c>
      <c r="C126" s="5" t="s">
        <v>10</v>
      </c>
      <c r="D126" s="6" t="s">
        <v>11</v>
      </c>
      <c r="E126" s="7">
        <v>16035</v>
      </c>
    </row>
    <row r="127" spans="1:5" ht="15">
      <c r="A127" s="9">
        <f t="shared" si="4"/>
        <v>40238</v>
      </c>
      <c r="B127" s="9">
        <f t="shared" si="3"/>
        <v>40268</v>
      </c>
      <c r="C127" s="5" t="s">
        <v>13</v>
      </c>
      <c r="D127" s="6" t="s">
        <v>14</v>
      </c>
      <c r="E127" s="7">
        <v>15764</v>
      </c>
    </row>
    <row r="128" spans="1:5" ht="15">
      <c r="A128" s="9">
        <f t="shared" si="4"/>
        <v>40269</v>
      </c>
      <c r="B128" s="9">
        <f t="shared" si="3"/>
        <v>40298</v>
      </c>
      <c r="C128" s="5" t="s">
        <v>16</v>
      </c>
      <c r="D128" s="6" t="s">
        <v>17</v>
      </c>
      <c r="E128" s="7">
        <v>13551</v>
      </c>
    </row>
    <row r="129" spans="1:5" ht="15">
      <c r="A129" s="9">
        <f t="shared" si="4"/>
        <v>40299</v>
      </c>
      <c r="B129" s="9">
        <f t="shared" si="3"/>
        <v>40329</v>
      </c>
      <c r="C129" s="5" t="s">
        <v>19</v>
      </c>
      <c r="D129" s="6" t="s">
        <v>20</v>
      </c>
      <c r="E129" s="7">
        <v>12286</v>
      </c>
    </row>
    <row r="130" spans="1:5" ht="15">
      <c r="A130" s="9">
        <f t="shared" si="4"/>
        <v>40330</v>
      </c>
      <c r="B130" s="9">
        <f t="shared" si="3"/>
        <v>40359</v>
      </c>
      <c r="C130" s="5" t="s">
        <v>22</v>
      </c>
      <c r="D130" s="6" t="s">
        <v>23</v>
      </c>
      <c r="E130" s="7">
        <v>11112</v>
      </c>
    </row>
    <row r="131" spans="1:5" ht="15">
      <c r="A131" s="9">
        <f t="shared" si="4"/>
        <v>40360</v>
      </c>
      <c r="B131" s="9">
        <f t="shared" si="3"/>
        <v>40390</v>
      </c>
      <c r="C131" s="5" t="s">
        <v>25</v>
      </c>
      <c r="D131" s="6" t="s">
        <v>26</v>
      </c>
      <c r="E131" s="7">
        <v>11789</v>
      </c>
    </row>
    <row r="132" spans="1:5" ht="15">
      <c r="A132" s="9">
        <f t="shared" si="4"/>
        <v>40391</v>
      </c>
      <c r="B132" s="9">
        <f t="shared" si="3"/>
        <v>40421</v>
      </c>
      <c r="C132" s="5" t="s">
        <v>28</v>
      </c>
      <c r="D132" s="6" t="s">
        <v>29</v>
      </c>
      <c r="E132" s="7">
        <v>13280</v>
      </c>
    </row>
    <row r="133" spans="1:5" ht="45">
      <c r="A133" s="9">
        <f t="shared" si="4"/>
        <v>40422</v>
      </c>
      <c r="B133" s="9">
        <f t="shared" si="3"/>
        <v>40451</v>
      </c>
      <c r="C133" s="5" t="s">
        <v>31</v>
      </c>
      <c r="D133" s="6" t="s">
        <v>32</v>
      </c>
      <c r="E133" s="7">
        <v>14680</v>
      </c>
    </row>
    <row r="134" spans="1:5" ht="30">
      <c r="A134" s="9">
        <f t="shared" si="4"/>
        <v>40452</v>
      </c>
      <c r="B134" s="9">
        <f aca="true" t="shared" si="5" ref="B134:B197">_XLL.MONATSENDE(A134,0)</f>
        <v>40482</v>
      </c>
      <c r="C134" s="5" t="s">
        <v>34</v>
      </c>
      <c r="D134" s="6" t="s">
        <v>35</v>
      </c>
      <c r="E134" s="7">
        <v>16984</v>
      </c>
    </row>
    <row r="135" spans="1:5" ht="45">
      <c r="A135" s="9">
        <f t="shared" si="4"/>
        <v>40483</v>
      </c>
      <c r="B135" s="9">
        <f t="shared" si="5"/>
        <v>40512</v>
      </c>
      <c r="C135" s="5" t="s">
        <v>37</v>
      </c>
      <c r="D135" s="6" t="s">
        <v>38</v>
      </c>
      <c r="E135" s="7">
        <v>18023</v>
      </c>
    </row>
    <row r="136" spans="1:7" ht="30">
      <c r="A136" s="9">
        <f t="shared" si="4"/>
        <v>40513</v>
      </c>
      <c r="B136" s="9">
        <f t="shared" si="5"/>
        <v>40543</v>
      </c>
      <c r="C136" s="5" t="s">
        <v>40</v>
      </c>
      <c r="D136" s="6" t="s">
        <v>41</v>
      </c>
      <c r="E136" s="7">
        <v>19649</v>
      </c>
      <c r="G136" s="8">
        <f>SUM(E125:E136)</f>
        <v>182486</v>
      </c>
    </row>
    <row r="137" spans="1:5" ht="15">
      <c r="A137" s="9">
        <f t="shared" si="4"/>
        <v>40544</v>
      </c>
      <c r="B137" s="9">
        <f t="shared" si="5"/>
        <v>40574</v>
      </c>
      <c r="C137" s="5" t="s">
        <v>7</v>
      </c>
      <c r="D137" s="6" t="s">
        <v>8</v>
      </c>
      <c r="E137" s="7">
        <v>19002</v>
      </c>
    </row>
    <row r="138" spans="1:5" ht="30">
      <c r="A138" s="9">
        <f t="shared" si="4"/>
        <v>40575</v>
      </c>
      <c r="B138" s="9">
        <f t="shared" si="5"/>
        <v>40602</v>
      </c>
      <c r="C138" s="5" t="s">
        <v>10</v>
      </c>
      <c r="D138" s="6" t="s">
        <v>11</v>
      </c>
      <c r="E138" s="7">
        <v>15761</v>
      </c>
    </row>
    <row r="139" spans="1:5" ht="15">
      <c r="A139" s="9">
        <f t="shared" si="4"/>
        <v>40603</v>
      </c>
      <c r="B139" s="9">
        <f t="shared" si="5"/>
        <v>40633</v>
      </c>
      <c r="C139" s="5" t="s">
        <v>13</v>
      </c>
      <c r="D139" s="6" t="s">
        <v>14</v>
      </c>
      <c r="E139" s="7">
        <v>15495</v>
      </c>
    </row>
    <row r="140" spans="1:5" ht="15">
      <c r="A140" s="9">
        <f t="shared" si="4"/>
        <v>40634</v>
      </c>
      <c r="B140" s="9">
        <f t="shared" si="5"/>
        <v>40663</v>
      </c>
      <c r="C140" s="5" t="s">
        <v>16</v>
      </c>
      <c r="D140" s="6" t="s">
        <v>17</v>
      </c>
      <c r="E140" s="7">
        <v>13319</v>
      </c>
    </row>
    <row r="141" spans="1:5" ht="15">
      <c r="A141" s="9">
        <f t="shared" si="4"/>
        <v>40664</v>
      </c>
      <c r="B141" s="9">
        <f t="shared" si="5"/>
        <v>40694</v>
      </c>
      <c r="C141" s="5" t="s">
        <v>19</v>
      </c>
      <c r="D141" s="6" t="s">
        <v>20</v>
      </c>
      <c r="E141" s="7">
        <v>12076</v>
      </c>
    </row>
    <row r="142" spans="1:5" ht="15">
      <c r="A142" s="9">
        <f t="shared" si="4"/>
        <v>40695</v>
      </c>
      <c r="B142" s="9">
        <f t="shared" si="5"/>
        <v>40724</v>
      </c>
      <c r="C142" s="5" t="s">
        <v>22</v>
      </c>
      <c r="D142" s="6" t="s">
        <v>23</v>
      </c>
      <c r="E142" s="7">
        <v>10922</v>
      </c>
    </row>
    <row r="143" spans="1:5" ht="15">
      <c r="A143" s="9">
        <f t="shared" si="4"/>
        <v>40725</v>
      </c>
      <c r="B143" s="9">
        <f t="shared" si="5"/>
        <v>40755</v>
      </c>
      <c r="C143" s="5" t="s">
        <v>25</v>
      </c>
      <c r="D143" s="6" t="s">
        <v>26</v>
      </c>
      <c r="E143" s="7">
        <v>11588</v>
      </c>
    </row>
    <row r="144" spans="1:5" ht="15">
      <c r="A144" s="9">
        <f t="shared" si="4"/>
        <v>40756</v>
      </c>
      <c r="B144" s="9">
        <f t="shared" si="5"/>
        <v>40786</v>
      </c>
      <c r="C144" s="5" t="s">
        <v>28</v>
      </c>
      <c r="D144" s="6" t="s">
        <v>29</v>
      </c>
      <c r="E144" s="7">
        <v>13053</v>
      </c>
    </row>
    <row r="145" spans="1:5" ht="45">
      <c r="A145" s="9">
        <f aca="true" t="shared" si="6" ref="A145:A208">_XLL.EDATUM(A144,1)</f>
        <v>40787</v>
      </c>
      <c r="B145" s="9">
        <f t="shared" si="5"/>
        <v>40816</v>
      </c>
      <c r="C145" s="5" t="s">
        <v>31</v>
      </c>
      <c r="D145" s="6" t="s">
        <v>32</v>
      </c>
      <c r="E145" s="7">
        <v>14429</v>
      </c>
    </row>
    <row r="146" spans="1:5" ht="30">
      <c r="A146" s="9">
        <f t="shared" si="6"/>
        <v>40817</v>
      </c>
      <c r="B146" s="9">
        <f t="shared" si="5"/>
        <v>40847</v>
      </c>
      <c r="C146" s="5" t="s">
        <v>34</v>
      </c>
      <c r="D146" s="6" t="s">
        <v>35</v>
      </c>
      <c r="E146" s="7">
        <v>16693</v>
      </c>
    </row>
    <row r="147" spans="1:5" ht="45">
      <c r="A147" s="9">
        <f t="shared" si="6"/>
        <v>40848</v>
      </c>
      <c r="B147" s="9">
        <f t="shared" si="5"/>
        <v>40877</v>
      </c>
      <c r="C147" s="5" t="s">
        <v>37</v>
      </c>
      <c r="D147" s="6" t="s">
        <v>38</v>
      </c>
      <c r="E147" s="7">
        <v>17714</v>
      </c>
    </row>
    <row r="148" spans="1:7" ht="30">
      <c r="A148" s="9">
        <f t="shared" si="6"/>
        <v>40878</v>
      </c>
      <c r="B148" s="9">
        <f t="shared" si="5"/>
        <v>40908</v>
      </c>
      <c r="C148" s="5" t="s">
        <v>40</v>
      </c>
      <c r="D148" s="6" t="s">
        <v>41</v>
      </c>
      <c r="E148" s="7">
        <v>19313</v>
      </c>
      <c r="G148" s="8">
        <f>SUM(E137:E148)</f>
        <v>179365</v>
      </c>
    </row>
    <row r="149" spans="1:6" ht="15">
      <c r="A149" s="9">
        <f t="shared" si="6"/>
        <v>40909</v>
      </c>
      <c r="B149" s="9">
        <f t="shared" si="5"/>
        <v>40939</v>
      </c>
      <c r="C149" s="5" t="s">
        <v>7</v>
      </c>
      <c r="D149" s="6" t="s">
        <v>8</v>
      </c>
      <c r="E149" s="7">
        <v>18281</v>
      </c>
      <c r="F149" s="7">
        <f>E149/D149</f>
        <v>42.71261682242991</v>
      </c>
    </row>
    <row r="150" spans="1:6" ht="30">
      <c r="A150" s="9">
        <f t="shared" si="6"/>
        <v>40940</v>
      </c>
      <c r="B150" s="9">
        <f t="shared" si="5"/>
        <v>40968</v>
      </c>
      <c r="C150" s="5" t="s">
        <v>10</v>
      </c>
      <c r="D150" s="6" t="s">
        <v>11</v>
      </c>
      <c r="E150" s="7">
        <v>15163</v>
      </c>
      <c r="F150" s="7">
        <f aca="true" t="shared" si="7" ref="F150:F160">E150/D150</f>
        <v>42.712676056338026</v>
      </c>
    </row>
    <row r="151" spans="1:6" ht="15">
      <c r="A151" s="9">
        <f t="shared" si="6"/>
        <v>40969</v>
      </c>
      <c r="B151" s="9">
        <f t="shared" si="5"/>
        <v>40999</v>
      </c>
      <c r="C151" s="5" t="s">
        <v>13</v>
      </c>
      <c r="D151" s="6" t="s">
        <v>14</v>
      </c>
      <c r="E151" s="7">
        <v>14907</v>
      </c>
      <c r="F151" s="7">
        <f t="shared" si="7"/>
        <v>42.713467048710605</v>
      </c>
    </row>
    <row r="152" spans="1:6" ht="15">
      <c r="A152" s="9">
        <f t="shared" si="6"/>
        <v>41000</v>
      </c>
      <c r="B152" s="9">
        <f t="shared" si="5"/>
        <v>41029</v>
      </c>
      <c r="C152" s="5" t="s">
        <v>16</v>
      </c>
      <c r="D152" s="6" t="s">
        <v>17</v>
      </c>
      <c r="E152" s="7">
        <v>12814</v>
      </c>
      <c r="F152" s="7">
        <f t="shared" si="7"/>
        <v>42.71333333333333</v>
      </c>
    </row>
    <row r="153" spans="1:6" ht="15">
      <c r="A153" s="9">
        <f t="shared" si="6"/>
        <v>41030</v>
      </c>
      <c r="B153" s="9">
        <f t="shared" si="5"/>
        <v>41060</v>
      </c>
      <c r="C153" s="5" t="s">
        <v>19</v>
      </c>
      <c r="D153" s="6" t="s">
        <v>20</v>
      </c>
      <c r="E153" s="7">
        <v>11618</v>
      </c>
      <c r="F153" s="7">
        <f t="shared" si="7"/>
        <v>42.713235294117645</v>
      </c>
    </row>
    <row r="154" spans="1:6" ht="15">
      <c r="A154" s="9">
        <f t="shared" si="6"/>
        <v>41061</v>
      </c>
      <c r="B154" s="9">
        <f t="shared" si="5"/>
        <v>41090</v>
      </c>
      <c r="C154" s="5" t="s">
        <v>22</v>
      </c>
      <c r="D154" s="6" t="s">
        <v>23</v>
      </c>
      <c r="E154" s="7">
        <v>10507</v>
      </c>
      <c r="F154" s="7">
        <f t="shared" si="7"/>
        <v>42.71138211382114</v>
      </c>
    </row>
    <row r="155" spans="1:6" ht="15">
      <c r="A155" s="9">
        <f t="shared" si="6"/>
        <v>41091</v>
      </c>
      <c r="B155" s="9">
        <f t="shared" si="5"/>
        <v>41121</v>
      </c>
      <c r="C155" s="5" t="s">
        <v>25</v>
      </c>
      <c r="D155" s="6" t="s">
        <v>26</v>
      </c>
      <c r="E155" s="7">
        <v>11148</v>
      </c>
      <c r="F155" s="7">
        <f t="shared" si="7"/>
        <v>42.71264367816092</v>
      </c>
    </row>
    <row r="156" spans="1:6" ht="15">
      <c r="A156" s="9">
        <f t="shared" si="6"/>
        <v>41122</v>
      </c>
      <c r="B156" s="9">
        <f t="shared" si="5"/>
        <v>41152</v>
      </c>
      <c r="C156" s="5" t="s">
        <v>28</v>
      </c>
      <c r="D156" s="6" t="s">
        <v>29</v>
      </c>
      <c r="E156" s="7">
        <v>12558</v>
      </c>
      <c r="F156" s="7">
        <f t="shared" si="7"/>
        <v>42.714285714285715</v>
      </c>
    </row>
    <row r="157" spans="1:6" ht="45">
      <c r="A157" s="9">
        <f t="shared" si="6"/>
        <v>41153</v>
      </c>
      <c r="B157" s="9">
        <f t="shared" si="5"/>
        <v>41182</v>
      </c>
      <c r="C157" s="5" t="s">
        <v>31</v>
      </c>
      <c r="D157" s="6" t="s">
        <v>32</v>
      </c>
      <c r="E157" s="7">
        <v>13882</v>
      </c>
      <c r="F157" s="7">
        <f t="shared" si="7"/>
        <v>42.713846153846156</v>
      </c>
    </row>
    <row r="158" spans="1:6" ht="30">
      <c r="A158" s="9">
        <f t="shared" si="6"/>
        <v>41183</v>
      </c>
      <c r="B158" s="9">
        <f t="shared" si="5"/>
        <v>41213</v>
      </c>
      <c r="C158" s="5" t="s">
        <v>34</v>
      </c>
      <c r="D158" s="6" t="s">
        <v>35</v>
      </c>
      <c r="E158" s="7">
        <v>16060</v>
      </c>
      <c r="F158" s="7">
        <f t="shared" si="7"/>
        <v>42.712765957446805</v>
      </c>
    </row>
    <row r="159" spans="1:6" ht="45">
      <c r="A159" s="9">
        <f t="shared" si="6"/>
        <v>41214</v>
      </c>
      <c r="B159" s="9">
        <f t="shared" si="5"/>
        <v>41243</v>
      </c>
      <c r="C159" s="5" t="s">
        <v>37</v>
      </c>
      <c r="D159" s="6" t="s">
        <v>38</v>
      </c>
      <c r="E159" s="7">
        <v>17042</v>
      </c>
      <c r="F159" s="7">
        <f t="shared" si="7"/>
        <v>42.711779448621556</v>
      </c>
    </row>
    <row r="160" spans="1:7" ht="30">
      <c r="A160" s="9">
        <f t="shared" si="6"/>
        <v>41244</v>
      </c>
      <c r="B160" s="9">
        <f t="shared" si="5"/>
        <v>41274</v>
      </c>
      <c r="C160" s="5" t="s">
        <v>40</v>
      </c>
      <c r="D160" s="6" t="s">
        <v>41</v>
      </c>
      <c r="E160" s="7">
        <v>18580</v>
      </c>
      <c r="F160" s="7">
        <f t="shared" si="7"/>
        <v>42.71264367816092</v>
      </c>
      <c r="G160" s="8">
        <f>SUM(E149:E160)</f>
        <v>172560</v>
      </c>
    </row>
    <row r="161" spans="1:6" ht="15">
      <c r="A161" s="9">
        <f t="shared" si="6"/>
        <v>41275</v>
      </c>
      <c r="B161" s="9">
        <f t="shared" si="5"/>
        <v>41305</v>
      </c>
      <c r="C161" s="5" t="s">
        <v>7</v>
      </c>
      <c r="D161" s="6" t="s">
        <v>8</v>
      </c>
      <c r="E161" s="7">
        <v>18281</v>
      </c>
      <c r="F161" s="7">
        <f>E161/D161</f>
        <v>42.71261682242991</v>
      </c>
    </row>
    <row r="162" spans="1:6" ht="30">
      <c r="A162" s="9">
        <f t="shared" si="6"/>
        <v>41306</v>
      </c>
      <c r="B162" s="9">
        <f t="shared" si="5"/>
        <v>41333</v>
      </c>
      <c r="C162" s="5" t="s">
        <v>10</v>
      </c>
      <c r="D162" s="6" t="s">
        <v>11</v>
      </c>
      <c r="E162" s="7">
        <v>15163</v>
      </c>
      <c r="F162" s="7">
        <f aca="true" t="shared" si="8" ref="F162:F172">E162/D162</f>
        <v>42.712676056338026</v>
      </c>
    </row>
    <row r="163" spans="1:6" ht="15">
      <c r="A163" s="9">
        <f t="shared" si="6"/>
        <v>41334</v>
      </c>
      <c r="B163" s="9">
        <f t="shared" si="5"/>
        <v>41364</v>
      </c>
      <c r="C163" s="5" t="s">
        <v>13</v>
      </c>
      <c r="D163" s="6" t="s">
        <v>14</v>
      </c>
      <c r="E163" s="7">
        <v>14907</v>
      </c>
      <c r="F163" s="7">
        <f t="shared" si="8"/>
        <v>42.713467048710605</v>
      </c>
    </row>
    <row r="164" spans="1:6" ht="15">
      <c r="A164" s="9">
        <f t="shared" si="6"/>
        <v>41365</v>
      </c>
      <c r="B164" s="9">
        <f t="shared" si="5"/>
        <v>41394</v>
      </c>
      <c r="C164" s="5" t="s">
        <v>16</v>
      </c>
      <c r="D164" s="6" t="s">
        <v>17</v>
      </c>
      <c r="E164" s="7">
        <v>12814</v>
      </c>
      <c r="F164" s="7">
        <f t="shared" si="8"/>
        <v>42.71333333333333</v>
      </c>
    </row>
    <row r="165" spans="1:6" ht="15">
      <c r="A165" s="9">
        <f t="shared" si="6"/>
        <v>41395</v>
      </c>
      <c r="B165" s="9">
        <f t="shared" si="5"/>
        <v>41425</v>
      </c>
      <c r="C165" s="5" t="s">
        <v>19</v>
      </c>
      <c r="D165" s="6" t="s">
        <v>20</v>
      </c>
      <c r="E165" s="7">
        <v>11618</v>
      </c>
      <c r="F165" s="7">
        <f t="shared" si="8"/>
        <v>42.713235294117645</v>
      </c>
    </row>
    <row r="166" spans="1:6" ht="15">
      <c r="A166" s="9">
        <f t="shared" si="6"/>
        <v>41426</v>
      </c>
      <c r="B166" s="9">
        <f t="shared" si="5"/>
        <v>41455</v>
      </c>
      <c r="C166" s="5" t="s">
        <v>22</v>
      </c>
      <c r="D166" s="6" t="s">
        <v>23</v>
      </c>
      <c r="E166" s="7">
        <v>10507</v>
      </c>
      <c r="F166" s="7">
        <f t="shared" si="8"/>
        <v>42.71138211382114</v>
      </c>
    </row>
    <row r="167" spans="1:6" ht="15">
      <c r="A167" s="9">
        <f t="shared" si="6"/>
        <v>41456</v>
      </c>
      <c r="B167" s="9">
        <f t="shared" si="5"/>
        <v>41486</v>
      </c>
      <c r="C167" s="5" t="s">
        <v>25</v>
      </c>
      <c r="D167" s="6" t="s">
        <v>26</v>
      </c>
      <c r="E167" s="7">
        <v>11148</v>
      </c>
      <c r="F167" s="7">
        <f t="shared" si="8"/>
        <v>42.71264367816092</v>
      </c>
    </row>
    <row r="168" spans="1:6" ht="15">
      <c r="A168" s="9">
        <f t="shared" si="6"/>
        <v>41487</v>
      </c>
      <c r="B168" s="9">
        <f t="shared" si="5"/>
        <v>41517</v>
      </c>
      <c r="C168" s="5" t="s">
        <v>28</v>
      </c>
      <c r="D168" s="6" t="s">
        <v>29</v>
      </c>
      <c r="E168" s="7">
        <v>12558</v>
      </c>
      <c r="F168" s="7">
        <f t="shared" si="8"/>
        <v>42.714285714285715</v>
      </c>
    </row>
    <row r="169" spans="1:6" ht="45">
      <c r="A169" s="9">
        <f t="shared" si="6"/>
        <v>41518</v>
      </c>
      <c r="B169" s="9">
        <f t="shared" si="5"/>
        <v>41547</v>
      </c>
      <c r="C169" s="5" t="s">
        <v>31</v>
      </c>
      <c r="D169" s="6" t="s">
        <v>32</v>
      </c>
      <c r="E169" s="7">
        <v>13882</v>
      </c>
      <c r="F169" s="7">
        <f t="shared" si="8"/>
        <v>42.713846153846156</v>
      </c>
    </row>
    <row r="170" spans="1:6" ht="30">
      <c r="A170" s="9">
        <f t="shared" si="6"/>
        <v>41548</v>
      </c>
      <c r="B170" s="9">
        <f t="shared" si="5"/>
        <v>41578</v>
      </c>
      <c r="C170" s="5" t="s">
        <v>34</v>
      </c>
      <c r="D170" s="6" t="s">
        <v>35</v>
      </c>
      <c r="E170" s="7">
        <v>16060</v>
      </c>
      <c r="F170" s="7">
        <f t="shared" si="8"/>
        <v>42.712765957446805</v>
      </c>
    </row>
    <row r="171" spans="1:6" ht="45">
      <c r="A171" s="9">
        <f t="shared" si="6"/>
        <v>41579</v>
      </c>
      <c r="B171" s="9">
        <f t="shared" si="5"/>
        <v>41608</v>
      </c>
      <c r="C171" s="5" t="s">
        <v>37</v>
      </c>
      <c r="D171" s="6" t="s">
        <v>38</v>
      </c>
      <c r="E171" s="7">
        <v>17042</v>
      </c>
      <c r="F171" s="7">
        <f t="shared" si="8"/>
        <v>42.711779448621556</v>
      </c>
    </row>
    <row r="172" spans="1:7" ht="30">
      <c r="A172" s="9">
        <f t="shared" si="6"/>
        <v>41609</v>
      </c>
      <c r="B172" s="9">
        <f t="shared" si="5"/>
        <v>41639</v>
      </c>
      <c r="C172" s="5" t="s">
        <v>40</v>
      </c>
      <c r="D172" s="6" t="s">
        <v>41</v>
      </c>
      <c r="E172" s="7">
        <v>18580</v>
      </c>
      <c r="F172" s="7">
        <f t="shared" si="8"/>
        <v>42.71264367816092</v>
      </c>
      <c r="G172" s="8">
        <f>SUM(E161:E172)</f>
        <v>172560</v>
      </c>
    </row>
    <row r="173" spans="1:6" ht="15">
      <c r="A173" s="9">
        <f t="shared" si="6"/>
        <v>41640</v>
      </c>
      <c r="B173" s="9">
        <f t="shared" si="5"/>
        <v>41670</v>
      </c>
      <c r="C173" s="5" t="s">
        <v>7</v>
      </c>
      <c r="D173" s="6" t="s">
        <v>8</v>
      </c>
      <c r="E173" s="7">
        <v>15617</v>
      </c>
      <c r="F173" s="7">
        <f>E173/D173</f>
        <v>36.48831775700935</v>
      </c>
    </row>
    <row r="174" spans="1:6" ht="30">
      <c r="A174" s="9">
        <f t="shared" si="6"/>
        <v>41671</v>
      </c>
      <c r="B174" s="9">
        <f t="shared" si="5"/>
        <v>41698</v>
      </c>
      <c r="C174" s="5" t="s">
        <v>10</v>
      </c>
      <c r="D174" s="6" t="s">
        <v>11</v>
      </c>
      <c r="E174" s="7">
        <v>12953</v>
      </c>
      <c r="F174" s="7">
        <f aca="true" t="shared" si="9" ref="F174:F184">E174/D174</f>
        <v>36.48732394366197</v>
      </c>
    </row>
    <row r="175" spans="1:6" ht="15">
      <c r="A175" s="9">
        <f t="shared" si="6"/>
        <v>41699</v>
      </c>
      <c r="B175" s="9">
        <f t="shared" si="5"/>
        <v>41729</v>
      </c>
      <c r="C175" s="5" t="s">
        <v>13</v>
      </c>
      <c r="D175" s="6" t="s">
        <v>14</v>
      </c>
      <c r="E175" s="7">
        <v>12734</v>
      </c>
      <c r="F175" s="7">
        <f t="shared" si="9"/>
        <v>36.48710601719198</v>
      </c>
    </row>
    <row r="176" spans="1:6" ht="15">
      <c r="A176" s="9">
        <f t="shared" si="6"/>
        <v>41730</v>
      </c>
      <c r="B176" s="9">
        <f t="shared" si="5"/>
        <v>41759</v>
      </c>
      <c r="C176" s="5" t="s">
        <v>16</v>
      </c>
      <c r="D176" s="6" t="s">
        <v>17</v>
      </c>
      <c r="E176" s="7">
        <v>10946</v>
      </c>
      <c r="F176" s="7">
        <f t="shared" si="9"/>
        <v>36.486666666666665</v>
      </c>
    </row>
    <row r="177" spans="1:6" ht="15">
      <c r="A177" s="9">
        <f t="shared" si="6"/>
        <v>41760</v>
      </c>
      <c r="B177" s="9">
        <f t="shared" si="5"/>
        <v>41790</v>
      </c>
      <c r="C177" s="5" t="s">
        <v>19</v>
      </c>
      <c r="D177" s="6" t="s">
        <v>20</v>
      </c>
      <c r="E177" s="7">
        <v>9925</v>
      </c>
      <c r="F177" s="7">
        <f t="shared" si="9"/>
        <v>36.4889705882353</v>
      </c>
    </row>
    <row r="178" spans="1:6" ht="15">
      <c r="A178" s="9">
        <f t="shared" si="6"/>
        <v>41791</v>
      </c>
      <c r="B178" s="9">
        <f t="shared" si="5"/>
        <v>41820</v>
      </c>
      <c r="C178" s="5" t="s">
        <v>22</v>
      </c>
      <c r="D178" s="6" t="s">
        <v>23</v>
      </c>
      <c r="E178" s="7">
        <v>8976</v>
      </c>
      <c r="F178" s="7">
        <f t="shared" si="9"/>
        <v>36.48780487804878</v>
      </c>
    </row>
    <row r="179" spans="1:6" ht="15">
      <c r="A179" s="9">
        <f t="shared" si="6"/>
        <v>41821</v>
      </c>
      <c r="B179" s="9">
        <f t="shared" si="5"/>
        <v>41851</v>
      </c>
      <c r="C179" s="5" t="s">
        <v>25</v>
      </c>
      <c r="D179" s="6" t="s">
        <v>26</v>
      </c>
      <c r="E179" s="7">
        <v>9523</v>
      </c>
      <c r="F179" s="7">
        <f t="shared" si="9"/>
        <v>36.486590038314176</v>
      </c>
    </row>
    <row r="180" spans="1:6" ht="15">
      <c r="A180" s="9">
        <f t="shared" si="6"/>
        <v>41852</v>
      </c>
      <c r="B180" s="9">
        <f t="shared" si="5"/>
        <v>41882</v>
      </c>
      <c r="C180" s="5" t="s">
        <v>28</v>
      </c>
      <c r="D180" s="6" t="s">
        <v>29</v>
      </c>
      <c r="E180" s="7">
        <v>10727</v>
      </c>
      <c r="F180" s="7">
        <f t="shared" si="9"/>
        <v>36.48639455782313</v>
      </c>
    </row>
    <row r="181" spans="1:6" ht="45">
      <c r="A181" s="9">
        <f t="shared" si="6"/>
        <v>41883</v>
      </c>
      <c r="B181" s="9">
        <f t="shared" si="5"/>
        <v>41912</v>
      </c>
      <c r="C181" s="5" t="s">
        <v>31</v>
      </c>
      <c r="D181" s="6" t="s">
        <v>32</v>
      </c>
      <c r="E181" s="7">
        <v>11859</v>
      </c>
      <c r="F181" s="7">
        <f t="shared" si="9"/>
        <v>36.48923076923077</v>
      </c>
    </row>
    <row r="182" spans="1:6" ht="30">
      <c r="A182" s="9">
        <f t="shared" si="6"/>
        <v>41913</v>
      </c>
      <c r="B182" s="9">
        <f t="shared" si="5"/>
        <v>41943</v>
      </c>
      <c r="C182" s="5" t="s">
        <v>34</v>
      </c>
      <c r="D182" s="6" t="s">
        <v>35</v>
      </c>
      <c r="E182" s="7">
        <v>13719</v>
      </c>
      <c r="F182" s="7">
        <f t="shared" si="9"/>
        <v>36.486702127659576</v>
      </c>
    </row>
    <row r="183" spans="1:6" ht="45">
      <c r="A183" s="9">
        <f t="shared" si="6"/>
        <v>41944</v>
      </c>
      <c r="B183" s="9">
        <f t="shared" si="5"/>
        <v>41973</v>
      </c>
      <c r="C183" s="5" t="s">
        <v>37</v>
      </c>
      <c r="D183" s="6" t="s">
        <v>38</v>
      </c>
      <c r="E183" s="7">
        <v>14559</v>
      </c>
      <c r="F183" s="7">
        <f t="shared" si="9"/>
        <v>36.48872180451128</v>
      </c>
    </row>
    <row r="184" spans="1:7" ht="30">
      <c r="A184" s="9">
        <f t="shared" si="6"/>
        <v>41974</v>
      </c>
      <c r="B184" s="9">
        <f t="shared" si="5"/>
        <v>42004</v>
      </c>
      <c r="C184" s="5" t="s">
        <v>40</v>
      </c>
      <c r="D184" s="6" t="s">
        <v>41</v>
      </c>
      <c r="E184" s="7">
        <v>15874</v>
      </c>
      <c r="F184" s="7">
        <f t="shared" si="9"/>
        <v>36.49195402298851</v>
      </c>
      <c r="G184" s="8">
        <f>SUM(E173:E184)</f>
        <v>147412</v>
      </c>
    </row>
    <row r="185" spans="1:5" ht="15">
      <c r="A185" s="9">
        <f t="shared" si="6"/>
        <v>42005</v>
      </c>
      <c r="B185" s="9">
        <f t="shared" si="5"/>
        <v>42035</v>
      </c>
      <c r="C185" s="5" t="s">
        <v>7</v>
      </c>
      <c r="D185" s="6" t="s">
        <v>214</v>
      </c>
      <c r="E185" s="7">
        <v>20613</v>
      </c>
    </row>
    <row r="186" spans="1:5" ht="30">
      <c r="A186" s="9">
        <f t="shared" si="6"/>
        <v>42036</v>
      </c>
      <c r="B186" s="9">
        <f t="shared" si="5"/>
        <v>42063</v>
      </c>
      <c r="C186" s="5" t="s">
        <v>10</v>
      </c>
      <c r="D186" s="6" t="s">
        <v>216</v>
      </c>
      <c r="E186" s="7">
        <v>11125</v>
      </c>
    </row>
    <row r="187" spans="1:5" ht="15">
      <c r="A187" s="9">
        <f t="shared" si="6"/>
        <v>42064</v>
      </c>
      <c r="B187" s="9">
        <f t="shared" si="5"/>
        <v>42094</v>
      </c>
      <c r="C187" s="5" t="s">
        <v>13</v>
      </c>
      <c r="D187" s="6" t="s">
        <v>216</v>
      </c>
      <c r="E187" s="7">
        <v>9133</v>
      </c>
    </row>
    <row r="188" spans="1:5" ht="15">
      <c r="A188" s="9">
        <f t="shared" si="6"/>
        <v>42095</v>
      </c>
      <c r="B188" s="9">
        <f t="shared" si="5"/>
        <v>42124</v>
      </c>
      <c r="C188" s="5" t="s">
        <v>16</v>
      </c>
      <c r="D188" s="6" t="s">
        <v>219</v>
      </c>
      <c r="E188" s="7">
        <v>5421</v>
      </c>
    </row>
    <row r="189" spans="1:5" ht="15">
      <c r="A189" s="9">
        <f t="shared" si="6"/>
        <v>42125</v>
      </c>
      <c r="B189" s="9">
        <f t="shared" si="5"/>
        <v>42155</v>
      </c>
      <c r="C189" s="5" t="s">
        <v>19</v>
      </c>
      <c r="D189" s="6" t="s">
        <v>221</v>
      </c>
      <c r="E189" s="7">
        <v>9576</v>
      </c>
    </row>
    <row r="190" spans="1:5" ht="15">
      <c r="A190" s="9">
        <f t="shared" si="6"/>
        <v>42156</v>
      </c>
      <c r="B190" s="9">
        <f t="shared" si="5"/>
        <v>42185</v>
      </c>
      <c r="C190" s="5" t="s">
        <v>22</v>
      </c>
      <c r="D190" s="6" t="s">
        <v>223</v>
      </c>
      <c r="E190" s="7">
        <v>4289</v>
      </c>
    </row>
    <row r="191" spans="1:5" ht="15">
      <c r="A191" s="9">
        <f t="shared" si="6"/>
        <v>42186</v>
      </c>
      <c r="B191" s="9">
        <f t="shared" si="5"/>
        <v>42216</v>
      </c>
      <c r="C191" s="5" t="s">
        <v>25</v>
      </c>
      <c r="D191" s="6" t="s">
        <v>225</v>
      </c>
      <c r="E191" s="7">
        <v>7127</v>
      </c>
    </row>
    <row r="192" spans="1:5" ht="15">
      <c r="A192" s="9">
        <f t="shared" si="6"/>
        <v>42217</v>
      </c>
      <c r="B192" s="9">
        <f t="shared" si="5"/>
        <v>42247</v>
      </c>
      <c r="C192" s="5" t="s">
        <v>28</v>
      </c>
      <c r="D192" s="6" t="s">
        <v>227</v>
      </c>
      <c r="E192" s="7">
        <v>6241</v>
      </c>
    </row>
    <row r="193" spans="1:5" ht="45">
      <c r="A193" s="9">
        <f t="shared" si="6"/>
        <v>42248</v>
      </c>
      <c r="B193" s="9">
        <f t="shared" si="5"/>
        <v>42277</v>
      </c>
      <c r="C193" s="5" t="s">
        <v>31</v>
      </c>
      <c r="D193" s="6" t="s">
        <v>229</v>
      </c>
      <c r="E193" s="7">
        <v>6789</v>
      </c>
    </row>
    <row r="194" spans="1:5" ht="30">
      <c r="A194" s="9">
        <f t="shared" si="6"/>
        <v>42278</v>
      </c>
      <c r="B194" s="9">
        <f t="shared" si="5"/>
        <v>42308</v>
      </c>
      <c r="C194" s="5" t="s">
        <v>34</v>
      </c>
      <c r="D194" s="6" t="s">
        <v>231</v>
      </c>
      <c r="E194" s="7">
        <v>8242</v>
      </c>
    </row>
    <row r="195" spans="1:5" ht="45">
      <c r="A195" s="9">
        <f t="shared" si="6"/>
        <v>42309</v>
      </c>
      <c r="B195" s="9">
        <f t="shared" si="5"/>
        <v>42338</v>
      </c>
      <c r="C195" s="5" t="s">
        <v>37</v>
      </c>
      <c r="D195" s="6" t="s">
        <v>233</v>
      </c>
      <c r="E195" s="7">
        <v>8701</v>
      </c>
    </row>
    <row r="196" spans="1:7" ht="30">
      <c r="A196" s="9">
        <f t="shared" si="6"/>
        <v>42339</v>
      </c>
      <c r="B196" s="9">
        <f t="shared" si="5"/>
        <v>42369</v>
      </c>
      <c r="C196" s="5" t="s">
        <v>40</v>
      </c>
      <c r="D196" s="6" t="s">
        <v>235</v>
      </c>
      <c r="E196" s="7">
        <v>9240</v>
      </c>
      <c r="G196" s="8">
        <f>SUM(E185:E196)</f>
        <v>106497</v>
      </c>
    </row>
    <row r="197" spans="1:5" ht="15">
      <c r="A197" s="9">
        <f t="shared" si="6"/>
        <v>42370</v>
      </c>
      <c r="B197" s="9">
        <f t="shared" si="5"/>
        <v>42400</v>
      </c>
      <c r="C197" s="5" t="s">
        <v>7</v>
      </c>
      <c r="D197" s="6" t="s">
        <v>238</v>
      </c>
      <c r="E197" s="7">
        <v>9918142</v>
      </c>
    </row>
    <row r="198" spans="1:5" ht="30">
      <c r="A198" s="9">
        <f t="shared" si="6"/>
        <v>42401</v>
      </c>
      <c r="B198" s="9">
        <f aca="true" t="shared" si="10" ref="B198:B244">_XLL.MONATSENDE(A198,0)</f>
        <v>42429</v>
      </c>
      <c r="C198" s="5" t="s">
        <v>10</v>
      </c>
      <c r="D198" s="6" t="s">
        <v>240</v>
      </c>
      <c r="E198" s="7">
        <v>8789582</v>
      </c>
    </row>
    <row r="199" spans="1:5" ht="15">
      <c r="A199" s="9">
        <f t="shared" si="6"/>
        <v>42430</v>
      </c>
      <c r="B199" s="9">
        <f t="shared" si="10"/>
        <v>42460</v>
      </c>
      <c r="C199" s="5" t="s">
        <v>13</v>
      </c>
      <c r="D199" s="6" t="s">
        <v>242</v>
      </c>
      <c r="E199" s="7">
        <v>5631691</v>
      </c>
    </row>
    <row r="200" spans="1:5" ht="15">
      <c r="A200" s="9">
        <f t="shared" si="6"/>
        <v>42461</v>
      </c>
      <c r="B200" s="9">
        <f t="shared" si="10"/>
        <v>42490</v>
      </c>
      <c r="C200" s="5" t="s">
        <v>16</v>
      </c>
      <c r="D200" s="6" t="s">
        <v>244</v>
      </c>
      <c r="E200" s="7">
        <v>9381706</v>
      </c>
    </row>
    <row r="201" spans="1:5" ht="15">
      <c r="A201" s="9">
        <f t="shared" si="6"/>
        <v>42491</v>
      </c>
      <c r="B201" s="9">
        <f t="shared" si="10"/>
        <v>42521</v>
      </c>
      <c r="C201" s="5" t="s">
        <v>19</v>
      </c>
      <c r="D201" s="6" t="s">
        <v>246</v>
      </c>
      <c r="E201" s="7">
        <v>7738952</v>
      </c>
    </row>
    <row r="202" spans="1:5" ht="15">
      <c r="A202" s="9">
        <f t="shared" si="6"/>
        <v>42522</v>
      </c>
      <c r="B202" s="9">
        <f t="shared" si="10"/>
        <v>42551</v>
      </c>
      <c r="C202" s="5" t="s">
        <v>22</v>
      </c>
      <c r="D202" s="6" t="s">
        <v>248</v>
      </c>
      <c r="E202" s="7">
        <v>5327257</v>
      </c>
    </row>
    <row r="203" spans="1:5" ht="15">
      <c r="A203" s="9">
        <f t="shared" si="6"/>
        <v>42552</v>
      </c>
      <c r="B203" s="9">
        <f t="shared" si="10"/>
        <v>42582</v>
      </c>
      <c r="C203" s="5" t="s">
        <v>25</v>
      </c>
      <c r="D203" s="6" t="s">
        <v>250</v>
      </c>
      <c r="E203" s="7">
        <v>5522715</v>
      </c>
    </row>
    <row r="204" spans="1:5" ht="15">
      <c r="A204" s="9">
        <f t="shared" si="6"/>
        <v>42583</v>
      </c>
      <c r="B204" s="9">
        <f t="shared" si="10"/>
        <v>42613</v>
      </c>
      <c r="C204" s="5" t="s">
        <v>28</v>
      </c>
      <c r="D204" s="6" t="s">
        <v>252</v>
      </c>
      <c r="E204" s="7">
        <v>5713104</v>
      </c>
    </row>
    <row r="205" spans="1:5" ht="45">
      <c r="A205" s="9">
        <f t="shared" si="6"/>
        <v>42614</v>
      </c>
      <c r="B205" s="9">
        <f t="shared" si="10"/>
        <v>42643</v>
      </c>
      <c r="C205" s="5" t="s">
        <v>31</v>
      </c>
      <c r="D205" s="6" t="s">
        <v>254</v>
      </c>
      <c r="E205" s="7">
        <v>7701766</v>
      </c>
    </row>
    <row r="206" spans="1:5" ht="30">
      <c r="A206" s="9">
        <f t="shared" si="6"/>
        <v>42644</v>
      </c>
      <c r="B206" s="9">
        <f t="shared" si="10"/>
        <v>42674</v>
      </c>
      <c r="C206" s="5" t="s">
        <v>34</v>
      </c>
      <c r="D206" s="6" t="s">
        <v>256</v>
      </c>
      <c r="E206" s="7">
        <v>8108406</v>
      </c>
    </row>
    <row r="207" spans="1:5" ht="45">
      <c r="A207" s="9">
        <f t="shared" si="6"/>
        <v>42675</v>
      </c>
      <c r="B207" s="9">
        <f t="shared" si="10"/>
        <v>42704</v>
      </c>
      <c r="C207" s="5" t="s">
        <v>37</v>
      </c>
      <c r="D207" s="6" t="s">
        <v>258</v>
      </c>
      <c r="E207" s="7">
        <v>8174036</v>
      </c>
    </row>
    <row r="208" spans="1:7" ht="30">
      <c r="A208" s="9">
        <f t="shared" si="6"/>
        <v>42705</v>
      </c>
      <c r="B208" s="9">
        <f t="shared" si="10"/>
        <v>42735</v>
      </c>
      <c r="C208" s="5" t="s">
        <v>40</v>
      </c>
      <c r="D208" s="6" t="s">
        <v>260</v>
      </c>
      <c r="E208" s="7">
        <v>9851944</v>
      </c>
      <c r="G208" s="8">
        <f>SUM(E197:E208)</f>
        <v>91859301</v>
      </c>
    </row>
    <row r="209" spans="1:5" ht="15">
      <c r="A209" s="9">
        <f aca="true" t="shared" si="11" ref="A209:A244">_XLL.EDATUM(A208,1)</f>
        <v>42736</v>
      </c>
      <c r="B209" s="9">
        <f t="shared" si="10"/>
        <v>42766</v>
      </c>
      <c r="C209" s="5" t="s">
        <v>7</v>
      </c>
      <c r="D209" s="6" t="s">
        <v>263</v>
      </c>
      <c r="E209" s="7">
        <v>9552125</v>
      </c>
    </row>
    <row r="210" spans="1:5" ht="30">
      <c r="A210" s="9">
        <f t="shared" si="11"/>
        <v>42767</v>
      </c>
      <c r="B210" s="9">
        <f t="shared" si="10"/>
        <v>42794</v>
      </c>
      <c r="C210" s="5" t="s">
        <v>10</v>
      </c>
      <c r="D210" s="6" t="s">
        <v>265</v>
      </c>
      <c r="E210" s="7">
        <v>8089083</v>
      </c>
    </row>
    <row r="211" spans="1:5" ht="15">
      <c r="A211" s="9">
        <f t="shared" si="11"/>
        <v>42795</v>
      </c>
      <c r="B211" s="9">
        <f t="shared" si="10"/>
        <v>42825</v>
      </c>
      <c r="C211" s="5" t="s">
        <v>13</v>
      </c>
      <c r="D211" s="6" t="s">
        <v>242</v>
      </c>
      <c r="E211" s="7">
        <v>7757456</v>
      </c>
    </row>
    <row r="212" spans="1:5" ht="15">
      <c r="A212" s="9">
        <f t="shared" si="11"/>
        <v>42826</v>
      </c>
      <c r="B212" s="9">
        <f t="shared" si="10"/>
        <v>42855</v>
      </c>
      <c r="C212" s="5" t="s">
        <v>16</v>
      </c>
      <c r="D212" s="6" t="s">
        <v>268</v>
      </c>
      <c r="E212" s="7">
        <v>6884900</v>
      </c>
    </row>
    <row r="213" spans="1:5" ht="15">
      <c r="A213" s="9">
        <f t="shared" si="11"/>
        <v>42856</v>
      </c>
      <c r="B213" s="9">
        <f t="shared" si="10"/>
        <v>42886</v>
      </c>
      <c r="C213" s="5" t="s">
        <v>19</v>
      </c>
      <c r="D213" s="6" t="s">
        <v>270</v>
      </c>
      <c r="E213" s="7">
        <v>6586208</v>
      </c>
    </row>
    <row r="214" spans="1:5" ht="15">
      <c r="A214" s="9">
        <f t="shared" si="11"/>
        <v>42887</v>
      </c>
      <c r="B214" s="9">
        <f t="shared" si="10"/>
        <v>42916</v>
      </c>
      <c r="C214" s="5" t="s">
        <v>22</v>
      </c>
      <c r="D214" s="6" t="s">
        <v>272</v>
      </c>
      <c r="E214" s="7">
        <v>5517840</v>
      </c>
    </row>
    <row r="215" spans="1:5" ht="15">
      <c r="A215" s="9">
        <f t="shared" si="11"/>
        <v>42917</v>
      </c>
      <c r="B215" s="9">
        <f t="shared" si="10"/>
        <v>42947</v>
      </c>
      <c r="C215" s="5" t="s">
        <v>25</v>
      </c>
      <c r="D215" s="6" t="s">
        <v>274</v>
      </c>
      <c r="E215" s="7">
        <v>5390411</v>
      </c>
    </row>
    <row r="216" spans="1:5" ht="15">
      <c r="A216" s="9">
        <f t="shared" si="11"/>
        <v>42948</v>
      </c>
      <c r="B216" s="9">
        <f t="shared" si="10"/>
        <v>42978</v>
      </c>
      <c r="C216" s="5" t="s">
        <v>28</v>
      </c>
      <c r="D216" s="6" t="s">
        <v>219</v>
      </c>
      <c r="E216" s="7">
        <v>5857713</v>
      </c>
    </row>
    <row r="217" spans="1:5" ht="45">
      <c r="A217" s="9">
        <f t="shared" si="11"/>
        <v>42979</v>
      </c>
      <c r="B217" s="9">
        <f t="shared" si="10"/>
        <v>43008</v>
      </c>
      <c r="C217" s="5" t="s">
        <v>31</v>
      </c>
      <c r="D217" s="6" t="s">
        <v>254</v>
      </c>
      <c r="E217" s="7">
        <v>7038595</v>
      </c>
    </row>
    <row r="218" spans="1:5" ht="30">
      <c r="A218" s="9">
        <f t="shared" si="11"/>
        <v>43009</v>
      </c>
      <c r="B218" s="9">
        <f t="shared" si="10"/>
        <v>43039</v>
      </c>
      <c r="C218" s="5" t="s">
        <v>34</v>
      </c>
      <c r="D218" s="6" t="s">
        <v>278</v>
      </c>
      <c r="E218" s="7">
        <v>9183144</v>
      </c>
    </row>
    <row r="219" spans="1:5" ht="45">
      <c r="A219" s="9">
        <f t="shared" si="11"/>
        <v>43040</v>
      </c>
      <c r="B219" s="9">
        <f t="shared" si="10"/>
        <v>43069</v>
      </c>
      <c r="C219" s="5" t="s">
        <v>37</v>
      </c>
      <c r="D219" s="6" t="s">
        <v>280</v>
      </c>
      <c r="E219" s="7">
        <v>7370795</v>
      </c>
    </row>
    <row r="220" spans="1:7" ht="30">
      <c r="A220" s="9">
        <f t="shared" si="11"/>
        <v>43070</v>
      </c>
      <c r="B220" s="9">
        <f t="shared" si="10"/>
        <v>43100</v>
      </c>
      <c r="C220" s="5" t="s">
        <v>40</v>
      </c>
      <c r="D220" s="6" t="s">
        <v>282</v>
      </c>
      <c r="E220" s="7">
        <v>9769900</v>
      </c>
      <c r="G220" s="8">
        <f>SUM(E209:E220)</f>
        <v>88998170</v>
      </c>
    </row>
    <row r="221" spans="1:6" ht="15">
      <c r="A221" s="9">
        <f t="shared" si="11"/>
        <v>43101</v>
      </c>
      <c r="B221" s="9">
        <f t="shared" si="10"/>
        <v>43131</v>
      </c>
      <c r="C221" s="5" t="s">
        <v>7</v>
      </c>
      <c r="D221" s="6" t="s">
        <v>285</v>
      </c>
      <c r="E221" s="7">
        <v>9451635</v>
      </c>
      <c r="F221" s="7">
        <f>E221/D221</f>
        <v>21678.061926605504</v>
      </c>
    </row>
    <row r="222" spans="1:6" ht="30">
      <c r="A222" s="9">
        <f t="shared" si="11"/>
        <v>43132</v>
      </c>
      <c r="B222" s="9">
        <f t="shared" si="10"/>
        <v>43159</v>
      </c>
      <c r="C222" s="5" t="s">
        <v>10</v>
      </c>
      <c r="D222" s="6" t="s">
        <v>287</v>
      </c>
      <c r="E222" s="7">
        <v>8071758</v>
      </c>
      <c r="F222" s="7">
        <f aca="true" t="shared" si="12" ref="F222:F232">E222/D222</f>
        <v>21993.891008174385</v>
      </c>
    </row>
    <row r="223" spans="1:6" ht="15">
      <c r="A223" s="9">
        <f t="shared" si="11"/>
        <v>43160</v>
      </c>
      <c r="B223" s="9">
        <f t="shared" si="10"/>
        <v>43190</v>
      </c>
      <c r="C223" s="5" t="s">
        <v>13</v>
      </c>
      <c r="D223" s="6" t="s">
        <v>242</v>
      </c>
      <c r="E223" s="7">
        <v>7981174</v>
      </c>
      <c r="F223" s="7">
        <f t="shared" si="12"/>
        <v>21926.302197802197</v>
      </c>
    </row>
    <row r="224" spans="1:6" ht="15">
      <c r="A224" s="9">
        <f t="shared" si="11"/>
        <v>43191</v>
      </c>
      <c r="B224" s="9">
        <f t="shared" si="10"/>
        <v>43220</v>
      </c>
      <c r="C224" s="5" t="s">
        <v>16</v>
      </c>
      <c r="D224" s="6" t="s">
        <v>268</v>
      </c>
      <c r="E224" s="7">
        <v>6732633</v>
      </c>
      <c r="F224" s="7">
        <f t="shared" si="12"/>
        <v>21238.589905362776</v>
      </c>
    </row>
    <row r="225" spans="1:6" ht="15">
      <c r="A225" s="9">
        <f t="shared" si="11"/>
        <v>43221</v>
      </c>
      <c r="B225" s="9">
        <f t="shared" si="10"/>
        <v>43251</v>
      </c>
      <c r="C225" s="5" t="s">
        <v>19</v>
      </c>
      <c r="D225" s="6" t="s">
        <v>270</v>
      </c>
      <c r="E225" s="7">
        <v>6077764</v>
      </c>
      <c r="F225" s="7">
        <f t="shared" si="12"/>
        <v>20743.22184300341</v>
      </c>
    </row>
    <row r="226" spans="1:6" ht="15">
      <c r="A226" s="9">
        <f t="shared" si="11"/>
        <v>43252</v>
      </c>
      <c r="B226" s="9">
        <f t="shared" si="10"/>
        <v>43281</v>
      </c>
      <c r="C226" s="5" t="s">
        <v>22</v>
      </c>
      <c r="D226" s="6" t="s">
        <v>292</v>
      </c>
      <c r="E226" s="7">
        <v>5449190</v>
      </c>
      <c r="F226" s="7">
        <f t="shared" si="12"/>
        <v>20485.676691729324</v>
      </c>
    </row>
    <row r="227" spans="1:6" ht="15">
      <c r="A227" s="9">
        <f t="shared" si="11"/>
        <v>43282</v>
      </c>
      <c r="B227" s="9">
        <f t="shared" si="10"/>
        <v>43312</v>
      </c>
      <c r="C227" s="5" t="s">
        <v>25</v>
      </c>
      <c r="D227" s="6" t="s">
        <v>294</v>
      </c>
      <c r="E227" s="7">
        <v>5727272</v>
      </c>
      <c r="F227" s="7">
        <f t="shared" si="12"/>
        <v>20979.018315018315</v>
      </c>
    </row>
    <row r="228" spans="1:6" ht="15">
      <c r="A228" s="9">
        <f t="shared" si="11"/>
        <v>43313</v>
      </c>
      <c r="B228" s="9">
        <f t="shared" si="10"/>
        <v>43343</v>
      </c>
      <c r="C228" s="5" t="s">
        <v>28</v>
      </c>
      <c r="D228" s="6" t="s">
        <v>296</v>
      </c>
      <c r="E228" s="7">
        <v>6331420</v>
      </c>
      <c r="F228" s="7">
        <f t="shared" si="12"/>
        <v>20964.96688741722</v>
      </c>
    </row>
    <row r="229" spans="1:6" ht="45">
      <c r="A229" s="9">
        <f t="shared" si="11"/>
        <v>43344</v>
      </c>
      <c r="B229" s="9">
        <f t="shared" si="10"/>
        <v>43373</v>
      </c>
      <c r="C229" s="5" t="s">
        <v>31</v>
      </c>
      <c r="D229" s="6" t="s">
        <v>298</v>
      </c>
      <c r="E229" s="7">
        <v>7206020</v>
      </c>
      <c r="F229" s="7">
        <f t="shared" si="12"/>
        <v>21194.176470588234</v>
      </c>
    </row>
    <row r="230" spans="1:6" ht="30">
      <c r="A230" s="9">
        <f t="shared" si="11"/>
        <v>43374</v>
      </c>
      <c r="B230" s="9">
        <f t="shared" si="10"/>
        <v>43404</v>
      </c>
      <c r="C230" s="5" t="s">
        <v>34</v>
      </c>
      <c r="D230" s="6" t="s">
        <v>300</v>
      </c>
      <c r="E230" s="7">
        <v>8349813</v>
      </c>
      <c r="F230" s="7">
        <f t="shared" si="12"/>
        <v>22031.168865435357</v>
      </c>
    </row>
    <row r="231" spans="1:6" ht="45">
      <c r="A231" s="9">
        <f t="shared" si="11"/>
        <v>43405</v>
      </c>
      <c r="B231" s="9">
        <f t="shared" si="10"/>
        <v>43434</v>
      </c>
      <c r="C231" s="5" t="s">
        <v>37</v>
      </c>
      <c r="D231" s="6" t="s">
        <v>280</v>
      </c>
      <c r="E231" s="7">
        <v>8635595</v>
      </c>
      <c r="F231" s="7">
        <f t="shared" si="12"/>
        <v>20909.430992736077</v>
      </c>
    </row>
    <row r="232" spans="1:7" ht="30">
      <c r="A232" s="9">
        <f t="shared" si="11"/>
        <v>43435</v>
      </c>
      <c r="B232" s="9">
        <f t="shared" si="10"/>
        <v>43465</v>
      </c>
      <c r="C232" s="5" t="s">
        <v>40</v>
      </c>
      <c r="D232" s="6" t="s">
        <v>303</v>
      </c>
      <c r="E232" s="7">
        <v>9520019</v>
      </c>
      <c r="F232" s="7">
        <f t="shared" si="12"/>
        <v>22088.21113689095</v>
      </c>
      <c r="G232" s="8">
        <f>SUM(E221:E232)</f>
        <v>89534293</v>
      </c>
    </row>
    <row r="233" spans="1:6" ht="15">
      <c r="A233" s="9">
        <f t="shared" si="11"/>
        <v>43466</v>
      </c>
      <c r="B233" s="9">
        <f t="shared" si="10"/>
        <v>43496</v>
      </c>
      <c r="C233" s="5" t="s">
        <v>7</v>
      </c>
      <c r="D233" s="6" t="s">
        <v>306</v>
      </c>
      <c r="E233" s="7">
        <v>9332473</v>
      </c>
      <c r="F233" s="7">
        <f>E233/D233</f>
        <v>22114.864928909952</v>
      </c>
    </row>
    <row r="234" spans="1:6" ht="30">
      <c r="A234" s="9">
        <f t="shared" si="11"/>
        <v>43497</v>
      </c>
      <c r="B234" s="9">
        <f t="shared" si="10"/>
        <v>43524</v>
      </c>
      <c r="C234" s="5" t="s">
        <v>10</v>
      </c>
      <c r="D234" s="6" t="s">
        <v>287</v>
      </c>
      <c r="E234" s="7">
        <v>7853106</v>
      </c>
      <c r="F234" s="7">
        <f aca="true" t="shared" si="13" ref="F234:F244">E234/D234</f>
        <v>21398.108991825615</v>
      </c>
    </row>
    <row r="235" spans="1:6" ht="15">
      <c r="A235" s="9">
        <f t="shared" si="11"/>
        <v>43525</v>
      </c>
      <c r="B235" s="9">
        <f t="shared" si="10"/>
        <v>43555</v>
      </c>
      <c r="C235" s="5" t="s">
        <v>13</v>
      </c>
      <c r="D235" s="6" t="s">
        <v>287</v>
      </c>
      <c r="E235" s="7">
        <v>7811163</v>
      </c>
      <c r="F235" s="7">
        <f t="shared" si="13"/>
        <v>21283.82288828338</v>
      </c>
    </row>
    <row r="236" spans="1:6" ht="15">
      <c r="A236" s="9">
        <f t="shared" si="11"/>
        <v>43556</v>
      </c>
      <c r="B236" s="9">
        <f t="shared" si="10"/>
        <v>43585</v>
      </c>
      <c r="C236" s="5" t="s">
        <v>16</v>
      </c>
      <c r="D236" s="6" t="s">
        <v>268</v>
      </c>
      <c r="E236" s="7">
        <v>6578848</v>
      </c>
      <c r="F236" s="7">
        <f t="shared" si="13"/>
        <v>20753.463722397475</v>
      </c>
    </row>
    <row r="237" spans="1:6" ht="15">
      <c r="A237" s="9">
        <f t="shared" si="11"/>
        <v>43586</v>
      </c>
      <c r="B237" s="9">
        <f t="shared" si="10"/>
        <v>43616</v>
      </c>
      <c r="C237" s="5" t="s">
        <v>19</v>
      </c>
      <c r="D237" s="6" t="s">
        <v>270</v>
      </c>
      <c r="E237" s="7">
        <v>5922130</v>
      </c>
      <c r="F237" s="7">
        <f t="shared" si="13"/>
        <v>20212.047781569967</v>
      </c>
    </row>
    <row r="238" spans="1:6" ht="15">
      <c r="A238" s="9">
        <f t="shared" si="11"/>
        <v>43617</v>
      </c>
      <c r="B238" s="9">
        <f t="shared" si="10"/>
        <v>43646</v>
      </c>
      <c r="C238" s="5" t="s">
        <v>22</v>
      </c>
      <c r="D238" s="6" t="s">
        <v>292</v>
      </c>
      <c r="E238" s="7">
        <v>5340258</v>
      </c>
      <c r="F238" s="7">
        <f t="shared" si="13"/>
        <v>20076.157894736843</v>
      </c>
    </row>
    <row r="239" spans="1:6" ht="15">
      <c r="A239" s="9">
        <f t="shared" si="11"/>
        <v>43647</v>
      </c>
      <c r="B239" s="9">
        <f t="shared" si="10"/>
        <v>43677</v>
      </c>
      <c r="C239" s="5" t="s">
        <v>25</v>
      </c>
      <c r="D239" s="6" t="s">
        <v>313</v>
      </c>
      <c r="E239" s="7">
        <v>5645785</v>
      </c>
      <c r="F239" s="7">
        <f t="shared" si="13"/>
        <v>19949.7703180212</v>
      </c>
    </row>
    <row r="240" spans="1:6" ht="15">
      <c r="A240" s="9">
        <f t="shared" si="11"/>
        <v>43678</v>
      </c>
      <c r="B240" s="9">
        <f t="shared" si="10"/>
        <v>43708</v>
      </c>
      <c r="C240" s="5" t="s">
        <v>28</v>
      </c>
      <c r="D240" s="6" t="s">
        <v>268</v>
      </c>
      <c r="E240" s="7">
        <v>6282206</v>
      </c>
      <c r="F240" s="7">
        <f t="shared" si="13"/>
        <v>19817.68454258675</v>
      </c>
    </row>
    <row r="241" spans="1:6" ht="45">
      <c r="A241" s="9">
        <f t="shared" si="11"/>
        <v>43709</v>
      </c>
      <c r="B241" s="9">
        <f t="shared" si="10"/>
        <v>43738</v>
      </c>
      <c r="C241" s="5" t="s">
        <v>31</v>
      </c>
      <c r="D241" s="6" t="s">
        <v>316</v>
      </c>
      <c r="E241" s="7">
        <v>6931258</v>
      </c>
      <c r="F241" s="7">
        <f t="shared" si="13"/>
        <v>20326.269794721407</v>
      </c>
    </row>
    <row r="242" spans="1:6" ht="30">
      <c r="A242" s="9">
        <f t="shared" si="11"/>
        <v>43739</v>
      </c>
      <c r="B242" s="9">
        <f t="shared" si="10"/>
        <v>43769</v>
      </c>
      <c r="C242" s="5" t="s">
        <v>34</v>
      </c>
      <c r="D242" s="6" t="s">
        <v>318</v>
      </c>
      <c r="E242" s="7">
        <v>8184390</v>
      </c>
      <c r="F242" s="7">
        <f t="shared" si="13"/>
        <v>20825.419847328245</v>
      </c>
    </row>
    <row r="243" spans="1:6" ht="45">
      <c r="A243" s="9">
        <f t="shared" si="11"/>
        <v>43770</v>
      </c>
      <c r="B243" s="9">
        <f t="shared" si="10"/>
        <v>43799</v>
      </c>
      <c r="C243" s="5" t="s">
        <v>37</v>
      </c>
      <c r="D243" s="6" t="s">
        <v>280</v>
      </c>
      <c r="E243" s="7">
        <v>8680456</v>
      </c>
      <c r="F243" s="7">
        <f t="shared" si="13"/>
        <v>21018.053268765132</v>
      </c>
    </row>
    <row r="244" spans="1:7" ht="30">
      <c r="A244" s="9">
        <f t="shared" si="11"/>
        <v>43800</v>
      </c>
      <c r="B244" s="9">
        <f t="shared" si="10"/>
        <v>43830</v>
      </c>
      <c r="C244" s="5" t="s">
        <v>40</v>
      </c>
      <c r="D244" s="6" t="s">
        <v>321</v>
      </c>
      <c r="E244" s="7">
        <v>9361148</v>
      </c>
      <c r="F244" s="7">
        <f t="shared" si="13"/>
        <v>20942.165548098434</v>
      </c>
      <c r="G244" s="8">
        <f>SUM(E233:E244)</f>
        <v>87923221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1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5" max="5" width="21.57421875" style="0" customWidth="1"/>
    <col min="6" max="6" width="22.7109375" style="0" customWidth="1"/>
  </cols>
  <sheetData>
    <row r="1" spans="1:6" s="13" customFormat="1" ht="12.75">
      <c r="A1" s="13" t="s">
        <v>326</v>
      </c>
      <c r="B1" s="13" t="s">
        <v>327</v>
      </c>
      <c r="C1" s="13" t="s">
        <v>328</v>
      </c>
      <c r="D1" s="13" t="s">
        <v>331</v>
      </c>
      <c r="E1" s="13" t="s">
        <v>329</v>
      </c>
      <c r="F1" s="13" t="s">
        <v>330</v>
      </c>
    </row>
    <row r="3" spans="1:6" ht="12.75">
      <c r="A3" s="12" t="str">
        <f>CONCATENATE(MONTH(B3),"/",YEAR(B3))</f>
        <v>1/2000</v>
      </c>
      <c r="B3" s="9">
        <v>36526</v>
      </c>
      <c r="C3" s="11">
        <f>_XLL.MONATSENDE(B3,0)</f>
        <v>36556</v>
      </c>
      <c r="D3" t="str">
        <f>'MadridDatos 1.0'!A8</f>
        <v>     Enero</v>
      </c>
      <c r="E3" t="str">
        <f>'MadridDatos 1.0'!B8</f>
        <v>428</v>
      </c>
      <c r="F3" t="str">
        <f>'MadridDatos 1.0'!C8</f>
        <v>19.383</v>
      </c>
    </row>
    <row r="4" spans="1:6" ht="12.75">
      <c r="A4" s="12" t="str">
        <f>CONCATENATE(MONTH(B4),"/",YEAR(B4))</f>
        <v>2/2000</v>
      </c>
      <c r="B4" s="9">
        <f>IF(processed!A6&lt;&gt;"",_XLL.EDATUM(B3,1),"")</f>
        <v>36557</v>
      </c>
      <c r="C4" s="11">
        <f>_XLL.MONATSENDE(B4,0)</f>
        <v>36585</v>
      </c>
      <c r="D4" t="str">
        <f>'MadridDatos 1.0'!A9</f>
        <v>     Febrero</v>
      </c>
      <c r="E4" t="str">
        <f>'MadridDatos 1.0'!B9</f>
        <v>355</v>
      </c>
      <c r="F4" t="str">
        <f>'MadridDatos 1.0'!C9</f>
        <v>16.077</v>
      </c>
    </row>
    <row r="5" spans="1:6" ht="12.75">
      <c r="A5" s="12" t="str">
        <f aca="true" t="shared" si="0" ref="A5:A19">CONCATENATE(MONTH(B5),"/",YEAR(B5))</f>
        <v>3/2000</v>
      </c>
      <c r="B5" s="9">
        <f>IF(processed!A7&lt;&gt;"",_XLL.EDATUM(B4,1),"")</f>
        <v>36586</v>
      </c>
      <c r="C5" s="11">
        <f aca="true" t="shared" si="1" ref="C5:C19">_XLL.MONATSENDE(B5,0)</f>
        <v>36616</v>
      </c>
      <c r="D5" t="str">
        <f>'MadridDatos 1.0'!A10</f>
        <v>     Marzo</v>
      </c>
      <c r="E5" t="str">
        <f>'MadridDatos 1.0'!B10</f>
        <v>349</v>
      </c>
      <c r="F5" t="str">
        <f>'MadridDatos 1.0'!C10</f>
        <v>15.806</v>
      </c>
    </row>
    <row r="6" spans="1:6" ht="12.75">
      <c r="A6" s="12" t="str">
        <f t="shared" si="0"/>
        <v>4/2000</v>
      </c>
      <c r="B6" s="9">
        <f>IF(processed!A8&lt;&gt;"",_XLL.EDATUM(B5,1),"")</f>
        <v>36617</v>
      </c>
      <c r="C6" s="11">
        <f t="shared" si="1"/>
        <v>36646</v>
      </c>
      <c r="D6" t="str">
        <f>'MadridDatos 1.0'!A11</f>
        <v>     Abril</v>
      </c>
      <c r="E6" t="str">
        <f>'MadridDatos 1.0'!B11</f>
        <v>300</v>
      </c>
      <c r="F6" t="str">
        <f>'MadridDatos 1.0'!C11</f>
        <v>13.586</v>
      </c>
    </row>
    <row r="7" spans="1:6" ht="12.75">
      <c r="A7" s="12" t="str">
        <f t="shared" si="0"/>
        <v>5/2000</v>
      </c>
      <c r="B7" s="9">
        <f>IF(processed!A9&lt;&gt;"",_XLL.EDATUM(B6,1),"")</f>
        <v>36647</v>
      </c>
      <c r="C7" s="11">
        <f t="shared" si="1"/>
        <v>36677</v>
      </c>
      <c r="D7" t="str">
        <f>'MadridDatos 1.0'!A12</f>
        <v>     Mayo</v>
      </c>
      <c r="E7" t="str">
        <f>'MadridDatos 1.0'!B12</f>
        <v>272</v>
      </c>
      <c r="F7" t="str">
        <f>'MadridDatos 1.0'!C12</f>
        <v>12.318</v>
      </c>
    </row>
    <row r="8" spans="1:6" ht="12.75">
      <c r="A8" s="12" t="str">
        <f t="shared" si="0"/>
        <v>6/2000</v>
      </c>
      <c r="B8" s="9">
        <f>IF(processed!A10&lt;&gt;"",_XLL.EDATUM(B7,1),"")</f>
        <v>36678</v>
      </c>
      <c r="C8" s="11">
        <f t="shared" si="1"/>
        <v>36707</v>
      </c>
      <c r="D8" t="str">
        <f>'MadridDatos 1.0'!A13</f>
        <v>     Junio</v>
      </c>
      <c r="E8" t="str">
        <f>'MadridDatos 1.0'!B13</f>
        <v>246</v>
      </c>
      <c r="F8" t="str">
        <f>'MadridDatos 1.0'!C13</f>
        <v>11.141</v>
      </c>
    </row>
    <row r="9" spans="1:6" ht="12.75">
      <c r="A9" s="12" t="str">
        <f t="shared" si="0"/>
        <v>7/2000</v>
      </c>
      <c r="B9" s="9">
        <f>IF(processed!A11&lt;&gt;"",_XLL.EDATUM(B8,1),"")</f>
        <v>36708</v>
      </c>
      <c r="C9" s="11">
        <f t="shared" si="1"/>
        <v>36738</v>
      </c>
      <c r="D9" t="str">
        <f>'MadridDatos 1.0'!A14</f>
        <v>     Julio</v>
      </c>
      <c r="E9" t="str">
        <f>'MadridDatos 1.0'!B14</f>
        <v>261</v>
      </c>
      <c r="F9" t="str">
        <f>'MadridDatos 1.0'!C14</f>
        <v>11.820</v>
      </c>
    </row>
    <row r="10" spans="1:6" ht="12.75">
      <c r="A10" s="12" t="str">
        <f t="shared" si="0"/>
        <v>8/2000</v>
      </c>
      <c r="B10" s="9">
        <f>IF(processed!A12&lt;&gt;"",_XLL.EDATUM(B9,1),"")</f>
        <v>36739</v>
      </c>
      <c r="C10" s="11">
        <f t="shared" si="1"/>
        <v>36769</v>
      </c>
      <c r="D10" t="str">
        <f>'MadridDatos 1.0'!A15</f>
        <v>     Agosto</v>
      </c>
      <c r="E10" t="str">
        <f>'MadridDatos 1.0'!B15</f>
        <v>294</v>
      </c>
      <c r="F10" t="str">
        <f>'MadridDatos 1.0'!C15</f>
        <v>13.315</v>
      </c>
    </row>
    <row r="11" spans="1:6" ht="12.75">
      <c r="A11" s="12" t="str">
        <f t="shared" si="0"/>
        <v>9/2000</v>
      </c>
      <c r="B11" s="9">
        <f>IF(processed!A13&lt;&gt;"",_XLL.EDATUM(B10,1),"")</f>
        <v>36770</v>
      </c>
      <c r="C11" s="11">
        <f t="shared" si="1"/>
        <v>36799</v>
      </c>
      <c r="D11" t="str">
        <f>'MadridDatos 1.0'!A16</f>
        <v>     Septiembre</v>
      </c>
      <c r="E11" t="str">
        <f>'MadridDatos 1.0'!B16</f>
        <v>325</v>
      </c>
      <c r="F11" t="str">
        <f>'MadridDatos 1.0'!C16</f>
        <v>14.719</v>
      </c>
    </row>
    <row r="12" spans="1:6" ht="12.75">
      <c r="A12" s="12" t="str">
        <f t="shared" si="0"/>
        <v>10/2000</v>
      </c>
      <c r="B12" s="9">
        <f>IF(processed!A14&lt;&gt;"",_XLL.EDATUM(B11,1),"")</f>
        <v>36800</v>
      </c>
      <c r="C12" s="11">
        <f t="shared" si="1"/>
        <v>36830</v>
      </c>
      <c r="D12" t="str">
        <f>'MadridDatos 1.0'!A17</f>
        <v>     Octubre</v>
      </c>
      <c r="E12" t="str">
        <f>'MadridDatos 1.0'!B17</f>
        <v>376</v>
      </c>
      <c r="F12" t="str">
        <f>'MadridDatos 1.0'!C17</f>
        <v>17.028</v>
      </c>
    </row>
    <row r="13" spans="1:6" ht="12.75">
      <c r="A13" s="12" t="str">
        <f t="shared" si="0"/>
        <v>11/2000</v>
      </c>
      <c r="B13" s="9">
        <f>IF(processed!A15&lt;&gt;"",_XLL.EDATUM(B12,1),"")</f>
        <v>36831</v>
      </c>
      <c r="C13" s="11">
        <f t="shared" si="1"/>
        <v>36860</v>
      </c>
      <c r="D13" t="str">
        <f>'MadridDatos 1.0'!A18</f>
        <v>     Noviembre</v>
      </c>
      <c r="E13" t="str">
        <f>'MadridDatos 1.0'!B18</f>
        <v>399</v>
      </c>
      <c r="F13" t="str">
        <f>'MadridDatos 1.0'!C18</f>
        <v>18.070</v>
      </c>
    </row>
    <row r="14" spans="1:6" ht="12.75">
      <c r="A14" s="12" t="str">
        <f aca="true" t="shared" si="2" ref="A14:A19">CONCATENATE(MONTH(B14),"/",YEAR(B14))</f>
        <v>12/2000</v>
      </c>
      <c r="B14" s="9">
        <f>IF(processed!A16&lt;&gt;"",_XLL.EDATUM(B13,1),"")</f>
        <v>36861</v>
      </c>
      <c r="C14" s="11">
        <f t="shared" si="1"/>
        <v>36891</v>
      </c>
      <c r="D14" t="str">
        <f>'MadridDatos 1.0'!A19</f>
        <v>     Diciembre</v>
      </c>
      <c r="E14" t="str">
        <f>'MadridDatos 1.0'!B19</f>
        <v>435</v>
      </c>
      <c r="F14" t="str">
        <f>'MadridDatos 1.0'!C19</f>
        <v>19.700</v>
      </c>
    </row>
    <row r="15" spans="1:6" ht="12.75">
      <c r="A15" s="12">
        <f>IF(B15&lt;&gt;"",CONCATENATE(MONTH(B15),"/",YEAR(B15)),"")</f>
      </c>
      <c r="B15" s="9">
        <f>IF('[1]raw data'!B22&lt;&gt;"",IF(B2&lt;&gt;"",_XLL.EDATUM(B2,12),""),"")</f>
      </c>
      <c r="C15" s="11">
        <f>IF(B15&lt;&gt;"",_XLL.MONATSENDE(B15,0),"")</f>
      </c>
      <c r="D15" t="str">
        <f>'MadridDatos 1.0'!A20</f>
        <v>2001</v>
      </c>
      <c r="E15">
        <f>'MadridDatos 1.0'!B20</f>
        <v>0</v>
      </c>
      <c r="F15">
        <f>'MadridDatos 1.0'!C20</f>
        <v>0</v>
      </c>
    </row>
    <row r="16" spans="1:6" ht="12.75">
      <c r="A16" s="12" t="str">
        <f>IF(B16&lt;&gt;"",CONCATENATE(MONTH(B16),"/",YEAR(B16)),"")</f>
        <v>1/2001</v>
      </c>
      <c r="B16" s="9">
        <f>IF('MadridDatos 1.0'!B21&lt;&gt;"",IF(B3&lt;&gt;"",_XLL.EDATUM(B3,12),""),"")</f>
        <v>36892</v>
      </c>
      <c r="C16" s="11">
        <f>IF(B16&lt;&gt;"",_XLL.MONATSENDE(B16,0),"")</f>
        <v>36922</v>
      </c>
      <c r="D16" t="str">
        <f>'MadridDatos 1.0'!A21</f>
        <v>     Enero</v>
      </c>
      <c r="E16" t="str">
        <f>'MadridDatos 1.0'!B21</f>
        <v>428</v>
      </c>
      <c r="F16" t="str">
        <f>'MadridDatos 1.0'!C21</f>
        <v>19.612</v>
      </c>
    </row>
    <row r="17" spans="1:6" ht="12.75">
      <c r="A17" s="12" t="str">
        <f>IF(B17&lt;&gt;"",CONCATENATE(MONTH(B17),"/",YEAR(B17)),"")</f>
        <v>2/2001</v>
      </c>
      <c r="B17" s="9">
        <f>IF('MadridDatos 1.0'!B22&lt;&gt;"",IF(B4&lt;&gt;"",_XLL.EDATUM(B4,12),""),"")</f>
        <v>36923</v>
      </c>
      <c r="C17" s="11">
        <f>IF(B17&lt;&gt;"",_XLL.MONATSENDE(B17,0),"")</f>
        <v>36950</v>
      </c>
      <c r="D17" t="str">
        <f>'MadridDatos 1.0'!A22</f>
        <v>     Febrero</v>
      </c>
      <c r="E17" t="str">
        <f>'MadridDatos 1.0'!B22</f>
        <v>355</v>
      </c>
      <c r="F17" t="str">
        <f>'MadridDatos 1.0'!C22</f>
        <v>16.267</v>
      </c>
    </row>
    <row r="18" spans="1:6" ht="12.75">
      <c r="A18" s="12" t="str">
        <f>IF(B18&lt;&gt;"",CONCATENATE(MONTH(B18),"/",YEAR(B18)),"")</f>
        <v>3/2001</v>
      </c>
      <c r="B18" s="9">
        <f>IF('MadridDatos 1.0'!B23&lt;&gt;"",IF(B5&lt;&gt;"",_XLL.EDATUM(B5,12),""),"")</f>
        <v>36951</v>
      </c>
      <c r="C18" s="11">
        <f>IF(B18&lt;&gt;"",_XLL.MONATSENDE(B18,0),"")</f>
        <v>36981</v>
      </c>
      <c r="D18" t="str">
        <f>'MadridDatos 1.0'!A23</f>
        <v>     Marzo</v>
      </c>
      <c r="E18" t="str">
        <f>'MadridDatos 1.0'!B23</f>
        <v>349</v>
      </c>
      <c r="F18" t="str">
        <f>'MadridDatos 1.0'!C23</f>
        <v>15.992</v>
      </c>
    </row>
    <row r="19" spans="1:6" ht="12.75">
      <c r="A19" s="12" t="str">
        <f>IF(B19&lt;&gt;"",CONCATENATE(MONTH(B19),"/",YEAR(B19)),"")</f>
        <v>4/2001</v>
      </c>
      <c r="B19" s="9">
        <f>IF('MadridDatos 1.0'!B24&lt;&gt;"",IF(B6&lt;&gt;"",_XLL.EDATUM(B6,12),""),"")</f>
        <v>36982</v>
      </c>
      <c r="C19" s="11">
        <f>IF(B19&lt;&gt;"",_XLL.MONATSENDE(B19,0),"")</f>
        <v>37011</v>
      </c>
      <c r="D19" t="str">
        <f>'MadridDatos 1.0'!A24</f>
        <v>     Abril</v>
      </c>
      <c r="E19" t="str">
        <f>'MadridDatos 1.0'!B24</f>
        <v>300</v>
      </c>
      <c r="F19" t="str">
        <f>'MadridDatos 1.0'!C24</f>
        <v>13.747</v>
      </c>
    </row>
    <row r="20" spans="1:6" ht="12.75">
      <c r="A20" s="12" t="str">
        <f aca="true" t="shared" si="3" ref="A20:A83">IF(B20&lt;&gt;"",CONCATENATE(MONTH(B20),"/",YEAR(B20)),"")</f>
        <v>5/2001</v>
      </c>
      <c r="B20" s="9">
        <f>IF('MadridDatos 1.0'!B25&lt;&gt;"",IF(B7&lt;&gt;"",_XLL.EDATUM(B7,12),""),"")</f>
        <v>37012</v>
      </c>
      <c r="C20" s="11">
        <f aca="true" t="shared" si="4" ref="C20:C83">IF(B20&lt;&gt;"",_XLL.MONATSENDE(B20,0),"")</f>
        <v>37042</v>
      </c>
      <c r="D20" t="str">
        <f>'MadridDatos 1.0'!A25</f>
        <v>     Mayo</v>
      </c>
      <c r="E20" t="str">
        <f>'MadridDatos 1.0'!B25</f>
        <v>272</v>
      </c>
      <c r="F20" t="str">
        <f>'MadridDatos 1.0'!C25</f>
        <v>12.464</v>
      </c>
    </row>
    <row r="21" spans="1:6" ht="12.75">
      <c r="A21" s="12" t="str">
        <f t="shared" si="3"/>
        <v>6/2001</v>
      </c>
      <c r="B21" s="9">
        <f>IF('MadridDatos 1.0'!B26&lt;&gt;"",IF(B8&lt;&gt;"",_XLL.EDATUM(B8,12),""),"")</f>
        <v>37043</v>
      </c>
      <c r="C21" s="11">
        <f t="shared" si="4"/>
        <v>37072</v>
      </c>
      <c r="D21" t="str">
        <f>'MadridDatos 1.0'!A26</f>
        <v>     Junio</v>
      </c>
      <c r="E21" t="str">
        <f>'MadridDatos 1.0'!B26</f>
        <v>246</v>
      </c>
      <c r="F21" t="str">
        <f>'MadridDatos 1.0'!C26</f>
        <v>11.273</v>
      </c>
    </row>
    <row r="22" spans="1:6" ht="12.75">
      <c r="A22" s="12" t="str">
        <f t="shared" si="3"/>
        <v>7/2001</v>
      </c>
      <c r="B22" s="9">
        <f>IF('MadridDatos 1.0'!B27&lt;&gt;"",IF(B9&lt;&gt;"",_XLL.EDATUM(B9,12),""),"")</f>
        <v>37073</v>
      </c>
      <c r="C22" s="11">
        <f t="shared" si="4"/>
        <v>37103</v>
      </c>
      <c r="D22" t="str">
        <f>'MadridDatos 1.0'!A27</f>
        <v>     Julio</v>
      </c>
      <c r="E22" t="str">
        <f>'MadridDatos 1.0'!B27</f>
        <v>261</v>
      </c>
      <c r="F22" t="str">
        <f>'MadridDatos 1.0'!C27</f>
        <v>11.960</v>
      </c>
    </row>
    <row r="23" spans="1:6" ht="12.75">
      <c r="A23" s="12" t="str">
        <f t="shared" si="3"/>
        <v>8/2001</v>
      </c>
      <c r="B23" s="9">
        <f>IF('MadridDatos 1.0'!B28&lt;&gt;"",IF(B10&lt;&gt;"",_XLL.EDATUM(B10,12),""),"")</f>
        <v>37104</v>
      </c>
      <c r="C23" s="11">
        <f t="shared" si="4"/>
        <v>37134</v>
      </c>
      <c r="D23" t="str">
        <f>'MadridDatos 1.0'!A28</f>
        <v>     Agosto</v>
      </c>
      <c r="E23" t="str">
        <f>'MadridDatos 1.0'!B28</f>
        <v>294</v>
      </c>
      <c r="F23" t="str">
        <f>'MadridDatos 1.0'!C28</f>
        <v>13.472</v>
      </c>
    </row>
    <row r="24" spans="1:6" ht="12.75">
      <c r="A24" s="12" t="str">
        <f t="shared" si="3"/>
        <v>9/2001</v>
      </c>
      <c r="B24" s="9">
        <f>IF('MadridDatos 1.0'!B29&lt;&gt;"",IF(B11&lt;&gt;"",_XLL.EDATUM(B11,12),""),"")</f>
        <v>37135</v>
      </c>
      <c r="C24" s="11">
        <f t="shared" si="4"/>
        <v>37164</v>
      </c>
      <c r="D24" t="str">
        <f>'MadridDatos 1.0'!A29</f>
        <v>     Septiembre</v>
      </c>
      <c r="E24" t="str">
        <f>'MadridDatos 1.0'!B29</f>
        <v>325</v>
      </c>
      <c r="F24" t="str">
        <f>'MadridDatos 1.0'!C29</f>
        <v>14.893</v>
      </c>
    </row>
    <row r="25" spans="1:6" ht="12.75">
      <c r="A25" s="12" t="str">
        <f t="shared" si="3"/>
        <v>10/2001</v>
      </c>
      <c r="B25" s="9">
        <f>IF('MadridDatos 1.0'!B30&lt;&gt;"",IF(B12&lt;&gt;"",_XLL.EDATUM(B12,12),""),"")</f>
        <v>37165</v>
      </c>
      <c r="C25" s="11">
        <f t="shared" si="4"/>
        <v>37195</v>
      </c>
      <c r="D25" t="str">
        <f>'MadridDatos 1.0'!A30</f>
        <v>     Octubre</v>
      </c>
      <c r="E25" t="str">
        <f>'MadridDatos 1.0'!B30</f>
        <v>376</v>
      </c>
      <c r="F25" t="str">
        <f>'MadridDatos 1.0'!C30</f>
        <v>17.230</v>
      </c>
    </row>
    <row r="26" spans="1:6" ht="12.75">
      <c r="A26" s="12" t="str">
        <f t="shared" si="3"/>
        <v>11/2001</v>
      </c>
      <c r="B26" s="9">
        <f>IF('MadridDatos 1.0'!B31&lt;&gt;"",IF(B13&lt;&gt;"",_XLL.EDATUM(B13,12),""),"")</f>
        <v>37196</v>
      </c>
      <c r="C26" s="11">
        <f t="shared" si="4"/>
        <v>37225</v>
      </c>
      <c r="D26" t="str">
        <f>'MadridDatos 1.0'!A31</f>
        <v>     Noviembre</v>
      </c>
      <c r="E26" t="str">
        <f>'MadridDatos 1.0'!B31</f>
        <v>399</v>
      </c>
      <c r="F26" t="str">
        <f>'MadridDatos 1.0'!C31</f>
        <v>18.284</v>
      </c>
    </row>
    <row r="27" spans="1:6" ht="12.75">
      <c r="A27" s="12" t="str">
        <f t="shared" si="3"/>
        <v>12/2001</v>
      </c>
      <c r="B27" s="9">
        <f>IF('MadridDatos 1.0'!B32&lt;&gt;"",IF(B14&lt;&gt;"",_XLL.EDATUM(B14,12),""),"")</f>
        <v>37226</v>
      </c>
      <c r="C27" s="11">
        <f t="shared" si="4"/>
        <v>37256</v>
      </c>
      <c r="D27" t="str">
        <f>'MadridDatos 1.0'!A32</f>
        <v>     Diciembre</v>
      </c>
      <c r="E27" t="str">
        <f>'MadridDatos 1.0'!B32</f>
        <v>435</v>
      </c>
      <c r="F27" t="str">
        <f>'MadridDatos 1.0'!C32</f>
        <v>19.933</v>
      </c>
    </row>
    <row r="28" spans="1:6" ht="12.75">
      <c r="A28" s="12">
        <f t="shared" si="3"/>
      </c>
      <c r="B28" s="9">
        <f>IF('MadridDatos 1.0'!B33&lt;&gt;"",IF(B15&lt;&gt;"",_XLL.EDATUM(B15,12),""),"")</f>
      </c>
      <c r="C28" s="11">
        <f t="shared" si="4"/>
      </c>
      <c r="D28" t="str">
        <f>'MadridDatos 1.0'!A33</f>
        <v>2002</v>
      </c>
      <c r="E28">
        <f>'MadridDatos 1.0'!B33</f>
        <v>0</v>
      </c>
      <c r="F28">
        <f>'MadridDatos 1.0'!C33</f>
        <v>0</v>
      </c>
    </row>
    <row r="29" spans="1:6" ht="12.75">
      <c r="A29" s="12" t="str">
        <f t="shared" si="3"/>
        <v>1/2002</v>
      </c>
      <c r="B29" s="9">
        <f>IF('MadridDatos 1.0'!B34&lt;&gt;"",IF(B16&lt;&gt;"",_XLL.EDATUM(B16,12),""),"")</f>
        <v>37257</v>
      </c>
      <c r="C29" s="11">
        <f t="shared" si="4"/>
        <v>37287</v>
      </c>
      <c r="D29" t="str">
        <f>'MadridDatos 1.0'!A34</f>
        <v>     Enero</v>
      </c>
      <c r="E29" t="str">
        <f>'MadridDatos 1.0'!B34</f>
        <v>428</v>
      </c>
      <c r="F29" t="str">
        <f>'MadridDatos 1.0'!C34</f>
        <v>19.601</v>
      </c>
    </row>
    <row r="30" spans="1:6" ht="12.75">
      <c r="A30" s="12" t="str">
        <f t="shared" si="3"/>
        <v>2/2002</v>
      </c>
      <c r="B30" s="9">
        <f>IF('MadridDatos 1.0'!B35&lt;&gt;"",IF(B17&lt;&gt;"",_XLL.EDATUM(B17,12),""),"")</f>
        <v>37288</v>
      </c>
      <c r="C30" s="11">
        <f t="shared" si="4"/>
        <v>37315</v>
      </c>
      <c r="D30" t="str">
        <f>'MadridDatos 1.0'!A35</f>
        <v>     Febrero</v>
      </c>
      <c r="E30" t="str">
        <f>'MadridDatos 1.0'!B35</f>
        <v>355</v>
      </c>
      <c r="F30" t="str">
        <f>'MadridDatos 1.0'!C35</f>
        <v>16.258</v>
      </c>
    </row>
    <row r="31" spans="1:6" ht="12.75">
      <c r="A31" s="12" t="str">
        <f t="shared" si="3"/>
        <v>3/2002</v>
      </c>
      <c r="B31" s="9">
        <f>IF('MadridDatos 1.0'!B36&lt;&gt;"",IF(B18&lt;&gt;"",_XLL.EDATUM(B18,12),""),"")</f>
        <v>37316</v>
      </c>
      <c r="C31" s="11">
        <f t="shared" si="4"/>
        <v>37346</v>
      </c>
      <c r="D31" t="str">
        <f>'MadridDatos 1.0'!A36</f>
        <v>     Marzo</v>
      </c>
      <c r="E31" t="str">
        <f>'MadridDatos 1.0'!B36</f>
        <v>349</v>
      </c>
      <c r="F31" t="str">
        <f>'MadridDatos 1.0'!C36</f>
        <v>15.983</v>
      </c>
    </row>
    <row r="32" spans="1:6" ht="12.75">
      <c r="A32" s="12" t="str">
        <f t="shared" si="3"/>
        <v>4/2002</v>
      </c>
      <c r="B32" s="9">
        <f>IF('MadridDatos 1.0'!B37&lt;&gt;"",IF(B19&lt;&gt;"",_XLL.EDATUM(B19,12),""),"")</f>
        <v>37347</v>
      </c>
      <c r="C32" s="11">
        <f t="shared" si="4"/>
        <v>37376</v>
      </c>
      <c r="D32" t="str">
        <f>'MadridDatos 1.0'!A37</f>
        <v>     Abril</v>
      </c>
      <c r="E32" t="str">
        <f>'MadridDatos 1.0'!B37</f>
        <v>300</v>
      </c>
      <c r="F32" t="str">
        <f>'MadridDatos 1.0'!C37</f>
        <v>13.739</v>
      </c>
    </row>
    <row r="33" spans="1:6" ht="12.75">
      <c r="A33" s="12" t="str">
        <f t="shared" si="3"/>
        <v>5/2002</v>
      </c>
      <c r="B33" s="9">
        <f>IF('MadridDatos 1.0'!B38&lt;&gt;"",IF(B20&lt;&gt;"",_XLL.EDATUM(B20,12),""),"")</f>
        <v>37377</v>
      </c>
      <c r="C33" s="11">
        <f t="shared" si="4"/>
        <v>37407</v>
      </c>
      <c r="D33" t="str">
        <f>'MadridDatos 1.0'!A38</f>
        <v>     Mayo</v>
      </c>
      <c r="E33" t="str">
        <f>'MadridDatos 1.0'!B38</f>
        <v>272</v>
      </c>
      <c r="F33" t="str">
        <f>'MadridDatos 1.0'!C38</f>
        <v>12.457</v>
      </c>
    </row>
    <row r="34" spans="1:6" ht="12.75">
      <c r="A34" s="12" t="str">
        <f t="shared" si="3"/>
        <v>6/2002</v>
      </c>
      <c r="B34" s="9">
        <f>IF('MadridDatos 1.0'!B39&lt;&gt;"",IF(B21&lt;&gt;"",_XLL.EDATUM(B21,12),""),"")</f>
        <v>37408</v>
      </c>
      <c r="C34" s="11">
        <f t="shared" si="4"/>
        <v>37437</v>
      </c>
      <c r="D34" t="str">
        <f>'MadridDatos 1.0'!A39</f>
        <v>     Junio</v>
      </c>
      <c r="E34" t="str">
        <f>'MadridDatos 1.0'!B39</f>
        <v>246</v>
      </c>
      <c r="F34" t="str">
        <f>'MadridDatos 1.0'!C39</f>
        <v>11.266</v>
      </c>
    </row>
    <row r="35" spans="1:6" ht="12.75">
      <c r="A35" s="12" t="str">
        <f t="shared" si="3"/>
        <v>7/2002</v>
      </c>
      <c r="B35" s="9">
        <f>IF('MadridDatos 1.0'!B40&lt;&gt;"",IF(B22&lt;&gt;"",_XLL.EDATUM(B22,12),""),"")</f>
        <v>37438</v>
      </c>
      <c r="C35" s="11">
        <f t="shared" si="4"/>
        <v>37468</v>
      </c>
      <c r="D35" t="str">
        <f>'MadridDatos 1.0'!A40</f>
        <v>     Julio</v>
      </c>
      <c r="E35" t="str">
        <f>'MadridDatos 1.0'!B40</f>
        <v>261</v>
      </c>
      <c r="F35" t="str">
        <f>'MadridDatos 1.0'!C40</f>
        <v>11.953</v>
      </c>
    </row>
    <row r="36" spans="1:6" ht="12.75">
      <c r="A36" s="12" t="str">
        <f t="shared" si="3"/>
        <v>8/2002</v>
      </c>
      <c r="B36" s="9">
        <f>IF('MadridDatos 1.0'!B41&lt;&gt;"",IF(B23&lt;&gt;"",_XLL.EDATUM(B23,12),""),"")</f>
        <v>37469</v>
      </c>
      <c r="C36" s="11">
        <f t="shared" si="4"/>
        <v>37499</v>
      </c>
      <c r="D36" t="str">
        <f>'MadridDatos 1.0'!A41</f>
        <v>     Agosto</v>
      </c>
      <c r="E36" t="str">
        <f>'MadridDatos 1.0'!B41</f>
        <v>294</v>
      </c>
      <c r="F36" t="str">
        <f>'MadridDatos 1.0'!C41</f>
        <v>13.464</v>
      </c>
    </row>
    <row r="37" spans="1:6" ht="12.75">
      <c r="A37" s="12" t="str">
        <f t="shared" si="3"/>
        <v>9/2002</v>
      </c>
      <c r="B37" s="9">
        <f>IF('MadridDatos 1.0'!B42&lt;&gt;"",IF(B24&lt;&gt;"",_XLL.EDATUM(B24,12),""),"")</f>
        <v>37500</v>
      </c>
      <c r="C37" s="11">
        <f t="shared" si="4"/>
        <v>37529</v>
      </c>
      <c r="D37" t="str">
        <f>'MadridDatos 1.0'!A42</f>
        <v>     Septiembre</v>
      </c>
      <c r="E37" t="str">
        <f>'MadridDatos 1.0'!B42</f>
        <v>325</v>
      </c>
      <c r="F37" t="str">
        <f>'MadridDatos 1.0'!C42</f>
        <v>14.884</v>
      </c>
    </row>
    <row r="38" spans="1:6" ht="12.75">
      <c r="A38" s="12" t="str">
        <f t="shared" si="3"/>
        <v>10/2002</v>
      </c>
      <c r="B38" s="9">
        <f>IF('MadridDatos 1.0'!B43&lt;&gt;"",IF(B25&lt;&gt;"",_XLL.EDATUM(B25,12),""),"")</f>
        <v>37530</v>
      </c>
      <c r="C38" s="11">
        <f t="shared" si="4"/>
        <v>37560</v>
      </c>
      <c r="D38" t="str">
        <f>'MadridDatos 1.0'!A43</f>
        <v>     Octubre</v>
      </c>
      <c r="E38" t="str">
        <f>'MadridDatos 1.0'!B43</f>
        <v>376</v>
      </c>
      <c r="F38" t="str">
        <f>'MadridDatos 1.0'!C43</f>
        <v>17.220</v>
      </c>
    </row>
    <row r="39" spans="1:6" ht="12.75">
      <c r="A39" s="12" t="str">
        <f t="shared" si="3"/>
        <v>11/2002</v>
      </c>
      <c r="B39" s="9">
        <f>IF('MadridDatos 1.0'!B44&lt;&gt;"",IF(B26&lt;&gt;"",_XLL.EDATUM(B26,12),""),"")</f>
        <v>37561</v>
      </c>
      <c r="C39" s="11">
        <f t="shared" si="4"/>
        <v>37590</v>
      </c>
      <c r="D39" t="str">
        <f>'MadridDatos 1.0'!A44</f>
        <v>     Noviembre</v>
      </c>
      <c r="E39" t="str">
        <f>'MadridDatos 1.0'!B44</f>
        <v>399</v>
      </c>
      <c r="F39" t="str">
        <f>'MadridDatos 1.0'!C44</f>
        <v>18.273</v>
      </c>
    </row>
    <row r="40" spans="1:6" ht="12.75">
      <c r="A40" s="12" t="str">
        <f t="shared" si="3"/>
        <v>12/2002</v>
      </c>
      <c r="B40" s="9">
        <f>IF('MadridDatos 1.0'!B45&lt;&gt;"",IF(B27&lt;&gt;"",_XLL.EDATUM(B27,12),""),"")</f>
        <v>37591</v>
      </c>
      <c r="C40" s="11">
        <f t="shared" si="4"/>
        <v>37621</v>
      </c>
      <c r="D40" t="str">
        <f>'MadridDatos 1.0'!A45</f>
        <v>     Diciembre</v>
      </c>
      <c r="E40" t="str">
        <f>'MadridDatos 1.0'!B45</f>
        <v>435</v>
      </c>
      <c r="F40" t="str">
        <f>'MadridDatos 1.0'!C45</f>
        <v>19.922</v>
      </c>
    </row>
    <row r="41" spans="1:6" ht="12.75">
      <c r="A41" s="12">
        <f t="shared" si="3"/>
      </c>
      <c r="B41" s="9">
        <f>IF('MadridDatos 1.0'!B46&lt;&gt;"",IF(B28&lt;&gt;"",_XLL.EDATUM(B28,12),""),"")</f>
      </c>
      <c r="C41" s="11">
        <f t="shared" si="4"/>
      </c>
      <c r="D41" t="str">
        <f>'MadridDatos 1.0'!A46</f>
        <v>2003</v>
      </c>
      <c r="E41">
        <f>'MadridDatos 1.0'!B46</f>
        <v>0</v>
      </c>
      <c r="F41">
        <f>'MadridDatos 1.0'!C46</f>
        <v>0</v>
      </c>
    </row>
    <row r="42" spans="1:6" ht="12.75">
      <c r="A42" s="12" t="str">
        <f t="shared" si="3"/>
        <v>1/2003</v>
      </c>
      <c r="B42" s="9">
        <f>IF('MadridDatos 1.0'!B47&lt;&gt;"",IF(B29&lt;&gt;"",_XLL.EDATUM(B29,12),""),"")</f>
        <v>37622</v>
      </c>
      <c r="C42" s="11">
        <f t="shared" si="4"/>
        <v>37652</v>
      </c>
      <c r="D42" t="str">
        <f>'MadridDatos 1.0'!A47</f>
        <v>     Enero</v>
      </c>
      <c r="E42" t="str">
        <f>'MadridDatos 1.0'!B47</f>
        <v>428</v>
      </c>
      <c r="F42" t="str">
        <f>'MadridDatos 1.0'!C47</f>
        <v>19.929</v>
      </c>
    </row>
    <row r="43" spans="1:6" ht="12.75">
      <c r="A43" s="12" t="str">
        <f t="shared" si="3"/>
        <v>2/2003</v>
      </c>
      <c r="B43" s="9">
        <f>IF('MadridDatos 1.0'!B48&lt;&gt;"",IF(B30&lt;&gt;"",_XLL.EDATUM(B30,12),""),"")</f>
        <v>37653</v>
      </c>
      <c r="C43" s="11">
        <f t="shared" si="4"/>
        <v>37680</v>
      </c>
      <c r="D43" t="str">
        <f>'MadridDatos 1.0'!A48</f>
        <v>     Febrero</v>
      </c>
      <c r="E43" t="str">
        <f>'MadridDatos 1.0'!B48</f>
        <v>355</v>
      </c>
      <c r="F43" t="str">
        <f>'MadridDatos 1.0'!C48</f>
        <v>16.530</v>
      </c>
    </row>
    <row r="44" spans="1:6" ht="12.75">
      <c r="A44" s="12" t="str">
        <f t="shared" si="3"/>
        <v>3/2003</v>
      </c>
      <c r="B44" s="9">
        <f>IF('MadridDatos 1.0'!B49&lt;&gt;"",IF(B31&lt;&gt;"",_XLL.EDATUM(B31,12),""),"")</f>
        <v>37681</v>
      </c>
      <c r="C44" s="11">
        <f t="shared" si="4"/>
        <v>37711</v>
      </c>
      <c r="D44" t="str">
        <f>'MadridDatos 1.0'!A49</f>
        <v>     Marzo</v>
      </c>
      <c r="E44" t="str">
        <f>'MadridDatos 1.0'!B49</f>
        <v>349</v>
      </c>
      <c r="F44" t="str">
        <f>'MadridDatos 1.0'!C49</f>
        <v>16.250</v>
      </c>
    </row>
    <row r="45" spans="1:6" ht="12.75">
      <c r="A45" s="12" t="str">
        <f t="shared" si="3"/>
        <v>4/2003</v>
      </c>
      <c r="B45" s="9">
        <f>IF('MadridDatos 1.0'!B50&lt;&gt;"",IF(B32&lt;&gt;"",_XLL.EDATUM(B32,12),""),"")</f>
        <v>37712</v>
      </c>
      <c r="C45" s="11">
        <f t="shared" si="4"/>
        <v>37741</v>
      </c>
      <c r="D45" t="str">
        <f>'MadridDatos 1.0'!A50</f>
        <v>     Abril</v>
      </c>
      <c r="E45" t="str">
        <f>'MadridDatos 1.0'!B50</f>
        <v>300</v>
      </c>
      <c r="F45" t="str">
        <f>'MadridDatos 1.0'!C50</f>
        <v>13.969</v>
      </c>
    </row>
    <row r="46" spans="1:6" ht="12.75">
      <c r="A46" s="12" t="str">
        <f t="shared" si="3"/>
        <v>5/2003</v>
      </c>
      <c r="B46" s="9">
        <f>IF('MadridDatos 1.0'!B51&lt;&gt;"",IF(B33&lt;&gt;"",_XLL.EDATUM(B33,12),""),"")</f>
        <v>37742</v>
      </c>
      <c r="C46" s="11">
        <f t="shared" si="4"/>
        <v>37772</v>
      </c>
      <c r="D46" t="str">
        <f>'MadridDatos 1.0'!A51</f>
        <v>     Mayo</v>
      </c>
      <c r="E46" t="str">
        <f>'MadridDatos 1.0'!B51</f>
        <v>272</v>
      </c>
      <c r="F46" t="str">
        <f>'MadridDatos 1.0'!C51</f>
        <v>12.665</v>
      </c>
    </row>
    <row r="47" spans="1:6" ht="12.75">
      <c r="A47" s="12" t="str">
        <f t="shared" si="3"/>
        <v>6/2003</v>
      </c>
      <c r="B47" s="9">
        <f>IF('MadridDatos 1.0'!B52&lt;&gt;"",IF(B34&lt;&gt;"",_XLL.EDATUM(B34,12),""),"")</f>
        <v>37773</v>
      </c>
      <c r="C47" s="11">
        <f t="shared" si="4"/>
        <v>37802</v>
      </c>
      <c r="D47" t="str">
        <f>'MadridDatos 1.0'!A52</f>
        <v>     Junio</v>
      </c>
      <c r="E47" t="str">
        <f>'MadridDatos 1.0'!B52</f>
        <v>246</v>
      </c>
      <c r="F47" t="str">
        <f>'MadridDatos 1.0'!C52</f>
        <v>11.454</v>
      </c>
    </row>
    <row r="48" spans="1:6" ht="12.75">
      <c r="A48" s="12" t="str">
        <f t="shared" si="3"/>
        <v>7/2003</v>
      </c>
      <c r="B48" s="9">
        <f>IF('MadridDatos 1.0'!B53&lt;&gt;"",IF(B35&lt;&gt;"",_XLL.EDATUM(B35,12),""),"")</f>
        <v>37803</v>
      </c>
      <c r="C48" s="11">
        <f t="shared" si="4"/>
        <v>37833</v>
      </c>
      <c r="D48" t="str">
        <f>'MadridDatos 1.0'!A53</f>
        <v>     Julio</v>
      </c>
      <c r="E48" t="str">
        <f>'MadridDatos 1.0'!B53</f>
        <v>261</v>
      </c>
      <c r="F48" t="str">
        <f>'MadridDatos 1.0'!C53</f>
        <v>12.153</v>
      </c>
    </row>
    <row r="49" spans="1:6" ht="12.75">
      <c r="A49" s="12" t="str">
        <f t="shared" si="3"/>
        <v>8/2003</v>
      </c>
      <c r="B49" s="9">
        <f>IF('MadridDatos 1.0'!B54&lt;&gt;"",IF(B36&lt;&gt;"",_XLL.EDATUM(B36,12),""),"")</f>
        <v>37834</v>
      </c>
      <c r="C49" s="11">
        <f t="shared" si="4"/>
        <v>37864</v>
      </c>
      <c r="D49" t="str">
        <f>'MadridDatos 1.0'!A54</f>
        <v>     Agosto</v>
      </c>
      <c r="E49" t="str">
        <f>'MadridDatos 1.0'!B54</f>
        <v>294</v>
      </c>
      <c r="F49" t="str">
        <f>'MadridDatos 1.0'!C54</f>
        <v>13.689</v>
      </c>
    </row>
    <row r="50" spans="1:6" ht="12.75">
      <c r="A50" s="12" t="str">
        <f t="shared" si="3"/>
        <v>9/2003</v>
      </c>
      <c r="B50" s="9">
        <f>IF('MadridDatos 1.0'!B55&lt;&gt;"",IF(B37&lt;&gt;"",_XLL.EDATUM(B37,12),""),"")</f>
        <v>37865</v>
      </c>
      <c r="C50" s="11">
        <f t="shared" si="4"/>
        <v>37894</v>
      </c>
      <c r="D50" t="str">
        <f>'MadridDatos 1.0'!A55</f>
        <v>     Septiembre</v>
      </c>
      <c r="E50" t="str">
        <f>'MadridDatos 1.0'!B55</f>
        <v>325</v>
      </c>
      <c r="F50" t="str">
        <f>'MadridDatos 1.0'!C55</f>
        <v>15.133</v>
      </c>
    </row>
    <row r="51" spans="1:6" ht="12.75">
      <c r="A51" s="12" t="str">
        <f t="shared" si="3"/>
        <v>10/2003</v>
      </c>
      <c r="B51" s="9">
        <f>IF('MadridDatos 1.0'!B56&lt;&gt;"",IF(B38&lt;&gt;"",_XLL.EDATUM(B38,12),""),"")</f>
        <v>37895</v>
      </c>
      <c r="C51" s="11">
        <f t="shared" si="4"/>
        <v>37925</v>
      </c>
      <c r="D51" t="str">
        <f>'MadridDatos 1.0'!A56</f>
        <v>     Octubre</v>
      </c>
      <c r="E51" t="str">
        <f>'MadridDatos 1.0'!B56</f>
        <v>376</v>
      </c>
      <c r="F51" t="str">
        <f>'MadridDatos 1.0'!C56</f>
        <v>17.507</v>
      </c>
    </row>
    <row r="52" spans="1:6" ht="12.75">
      <c r="A52" s="12" t="str">
        <f t="shared" si="3"/>
        <v>11/2003</v>
      </c>
      <c r="B52" s="9">
        <f>IF('MadridDatos 1.0'!B57&lt;&gt;"",IF(B39&lt;&gt;"",_XLL.EDATUM(B39,12),""),"")</f>
        <v>37926</v>
      </c>
      <c r="C52" s="11">
        <f t="shared" si="4"/>
        <v>37955</v>
      </c>
      <c r="D52" t="str">
        <f>'MadridDatos 1.0'!A57</f>
        <v>     Noviembre</v>
      </c>
      <c r="E52" t="str">
        <f>'MadridDatos 1.0'!B57</f>
        <v>399</v>
      </c>
      <c r="F52" t="str">
        <f>'MadridDatos 1.0'!C57</f>
        <v>18.578</v>
      </c>
    </row>
    <row r="53" spans="1:6" ht="12.75">
      <c r="A53" s="12" t="str">
        <f t="shared" si="3"/>
        <v>12/2003</v>
      </c>
      <c r="B53" s="9">
        <f>IF('MadridDatos 1.0'!B58&lt;&gt;"",IF(B40&lt;&gt;"",_XLL.EDATUM(B40,12),""),"")</f>
        <v>37956</v>
      </c>
      <c r="C53" s="11">
        <f t="shared" si="4"/>
        <v>37986</v>
      </c>
      <c r="D53" t="str">
        <f>'MadridDatos 1.0'!A58</f>
        <v>     Diciembre</v>
      </c>
      <c r="E53" t="str">
        <f>'MadridDatos 1.0'!B58</f>
        <v>435</v>
      </c>
      <c r="F53" t="str">
        <f>'MadridDatos 1.0'!C58</f>
        <v>20.254</v>
      </c>
    </row>
    <row r="54" spans="1:6" ht="12.75">
      <c r="A54" s="12">
        <f t="shared" si="3"/>
      </c>
      <c r="B54" s="9">
        <f>IF('MadridDatos 1.0'!B59&lt;&gt;"",IF(B41&lt;&gt;"",_XLL.EDATUM(B41,12),""),"")</f>
      </c>
      <c r="C54" s="11">
        <f t="shared" si="4"/>
      </c>
      <c r="D54" t="str">
        <f>'MadridDatos 1.0'!A59</f>
        <v>2004</v>
      </c>
      <c r="E54">
        <f>'MadridDatos 1.0'!B59</f>
        <v>0</v>
      </c>
      <c r="F54">
        <f>'MadridDatos 1.0'!C59</f>
        <v>0</v>
      </c>
    </row>
    <row r="55" spans="1:6" ht="12.75">
      <c r="A55" s="12" t="str">
        <f t="shared" si="3"/>
        <v>1/2004</v>
      </c>
      <c r="B55" s="9">
        <f>IF('MadridDatos 1.0'!B60&lt;&gt;"",IF(B42&lt;&gt;"",_XLL.EDATUM(B42,12),""),"")</f>
        <v>37987</v>
      </c>
      <c r="C55" s="11">
        <f t="shared" si="4"/>
        <v>38017</v>
      </c>
      <c r="D55" t="str">
        <f>'MadridDatos 1.0'!A60</f>
        <v>     Enero</v>
      </c>
      <c r="E55" t="str">
        <f>'MadridDatos 1.0'!B60</f>
        <v>428</v>
      </c>
      <c r="F55" t="str">
        <f>'MadridDatos 1.0'!C60</f>
        <v>20.651</v>
      </c>
    </row>
    <row r="56" spans="1:6" ht="12.75">
      <c r="A56" s="12" t="str">
        <f t="shared" si="3"/>
        <v>2/2004</v>
      </c>
      <c r="B56" s="9">
        <f>IF('MadridDatos 1.0'!B61&lt;&gt;"",IF(B43&lt;&gt;"",_XLL.EDATUM(B43,12),""),"")</f>
        <v>38018</v>
      </c>
      <c r="C56" s="11">
        <f t="shared" si="4"/>
        <v>38046</v>
      </c>
      <c r="D56" t="str">
        <f>'MadridDatos 1.0'!A61</f>
        <v>     Febrero</v>
      </c>
      <c r="E56" t="str">
        <f>'MadridDatos 1.0'!B61</f>
        <v>355</v>
      </c>
      <c r="F56" t="str">
        <f>'MadridDatos 1.0'!C61</f>
        <v>17.129</v>
      </c>
    </row>
    <row r="57" spans="1:6" ht="12.75">
      <c r="A57" s="12" t="str">
        <f t="shared" si="3"/>
        <v>3/2004</v>
      </c>
      <c r="B57" s="9">
        <f>IF('MadridDatos 1.0'!B62&lt;&gt;"",IF(B44&lt;&gt;"",_XLL.EDATUM(B44,12),""),"")</f>
        <v>38047</v>
      </c>
      <c r="C57" s="11">
        <f t="shared" si="4"/>
        <v>38077</v>
      </c>
      <c r="D57" t="str">
        <f>'MadridDatos 1.0'!A62</f>
        <v>     Marzo</v>
      </c>
      <c r="E57" t="str">
        <f>'MadridDatos 1.0'!B62</f>
        <v>349</v>
      </c>
      <c r="F57" t="str">
        <f>'MadridDatos 1.0'!C62</f>
        <v>16.839</v>
      </c>
    </row>
    <row r="58" spans="1:6" ht="12.75">
      <c r="A58" s="12" t="str">
        <f t="shared" si="3"/>
        <v>4/2004</v>
      </c>
      <c r="B58" s="9">
        <f>IF('MadridDatos 1.0'!B63&lt;&gt;"",IF(B45&lt;&gt;"",_XLL.EDATUM(B45,12),""),"")</f>
        <v>38078</v>
      </c>
      <c r="C58" s="11">
        <f t="shared" si="4"/>
        <v>38107</v>
      </c>
      <c r="D58" t="str">
        <f>'MadridDatos 1.0'!A63</f>
        <v>     Abril</v>
      </c>
      <c r="E58" t="str">
        <f>'MadridDatos 1.0'!B63</f>
        <v>300</v>
      </c>
      <c r="F58" t="str">
        <f>'MadridDatos 1.0'!C63</f>
        <v>14.475</v>
      </c>
    </row>
    <row r="59" spans="1:6" ht="12.75">
      <c r="A59" s="12" t="str">
        <f t="shared" si="3"/>
        <v>5/2004</v>
      </c>
      <c r="B59" s="9">
        <f>IF('MadridDatos 1.0'!B64&lt;&gt;"",IF(B46&lt;&gt;"",_XLL.EDATUM(B46,12),""),"")</f>
        <v>38108</v>
      </c>
      <c r="C59" s="11">
        <f t="shared" si="4"/>
        <v>38138</v>
      </c>
      <c r="D59" t="str">
        <f>'MadridDatos 1.0'!A64</f>
        <v>     Mayo</v>
      </c>
      <c r="E59" t="str">
        <f>'MadridDatos 1.0'!B64</f>
        <v>272</v>
      </c>
      <c r="F59" t="str">
        <f>'MadridDatos 1.0'!C64</f>
        <v>13.124</v>
      </c>
    </row>
    <row r="60" spans="1:6" ht="12.75">
      <c r="A60" s="12" t="str">
        <f t="shared" si="3"/>
        <v>6/2004</v>
      </c>
      <c r="B60" s="9">
        <f>IF('MadridDatos 1.0'!B65&lt;&gt;"",IF(B47&lt;&gt;"",_XLL.EDATUM(B47,12),""),"")</f>
        <v>38139</v>
      </c>
      <c r="C60" s="11">
        <f t="shared" si="4"/>
        <v>38168</v>
      </c>
      <c r="D60" t="str">
        <f>'MadridDatos 1.0'!A65</f>
        <v>     Junio</v>
      </c>
      <c r="E60" t="str">
        <f>'MadridDatos 1.0'!B65</f>
        <v>246</v>
      </c>
      <c r="F60" t="str">
        <f>'MadridDatos 1.0'!C65</f>
        <v>11.870</v>
      </c>
    </row>
    <row r="61" spans="1:6" ht="12.75">
      <c r="A61" s="12" t="str">
        <f t="shared" si="3"/>
        <v>7/2004</v>
      </c>
      <c r="B61" s="9">
        <f>IF('MadridDatos 1.0'!B66&lt;&gt;"",IF(B48&lt;&gt;"",_XLL.EDATUM(B48,12),""),"")</f>
        <v>38169</v>
      </c>
      <c r="C61" s="11">
        <f t="shared" si="4"/>
        <v>38199</v>
      </c>
      <c r="D61" t="str">
        <f>'MadridDatos 1.0'!A66</f>
        <v>     Julio</v>
      </c>
      <c r="E61" t="str">
        <f>'MadridDatos 1.0'!B66</f>
        <v>261</v>
      </c>
      <c r="F61" t="str">
        <f>'MadridDatos 1.0'!C66</f>
        <v>12.593</v>
      </c>
    </row>
    <row r="62" spans="1:6" ht="12.75">
      <c r="A62" s="12" t="str">
        <f t="shared" si="3"/>
        <v>8/2004</v>
      </c>
      <c r="B62" s="9">
        <f>IF('MadridDatos 1.0'!B67&lt;&gt;"",IF(B49&lt;&gt;"",_XLL.EDATUM(B49,12),""),"")</f>
        <v>38200</v>
      </c>
      <c r="C62" s="11">
        <f t="shared" si="4"/>
        <v>38230</v>
      </c>
      <c r="D62" t="str">
        <f>'MadridDatos 1.0'!A67</f>
        <v>     Agosto</v>
      </c>
      <c r="E62" t="str">
        <f>'MadridDatos 1.0'!B67</f>
        <v>294</v>
      </c>
      <c r="F62" t="str">
        <f>'MadridDatos 1.0'!C67</f>
        <v>14.186</v>
      </c>
    </row>
    <row r="63" spans="1:6" ht="12.75">
      <c r="A63" s="12" t="str">
        <f t="shared" si="3"/>
        <v>9/2004</v>
      </c>
      <c r="B63" s="9">
        <f>IF('MadridDatos 1.0'!B68&lt;&gt;"",IF(B50&lt;&gt;"",_XLL.EDATUM(B50,12),""),"")</f>
        <v>38231</v>
      </c>
      <c r="C63" s="11">
        <f t="shared" si="4"/>
        <v>38260</v>
      </c>
      <c r="D63" t="str">
        <f>'MadridDatos 1.0'!A68</f>
        <v>     Septiembre</v>
      </c>
      <c r="E63" t="str">
        <f>'MadridDatos 1.0'!B68</f>
        <v>325</v>
      </c>
      <c r="F63" t="str">
        <f>'MadridDatos 1.0'!C68</f>
        <v>15.681</v>
      </c>
    </row>
    <row r="64" spans="1:6" ht="12.75">
      <c r="A64" s="12" t="str">
        <f t="shared" si="3"/>
        <v>10/2004</v>
      </c>
      <c r="B64" s="9">
        <f>IF('MadridDatos 1.0'!B69&lt;&gt;"",IF(B51&lt;&gt;"",_XLL.EDATUM(B51,12),""),"")</f>
        <v>38261</v>
      </c>
      <c r="C64" s="11">
        <f t="shared" si="4"/>
        <v>38291</v>
      </c>
      <c r="D64" t="str">
        <f>'MadridDatos 1.0'!A69</f>
        <v>     Octubre</v>
      </c>
      <c r="E64" t="str">
        <f>'MadridDatos 1.0'!B69</f>
        <v>376</v>
      </c>
      <c r="F64" t="str">
        <f>'MadridDatos 1.0'!C69</f>
        <v>18.142</v>
      </c>
    </row>
    <row r="65" spans="1:6" ht="12.75">
      <c r="A65" s="12" t="str">
        <f t="shared" si="3"/>
        <v>11/2004</v>
      </c>
      <c r="B65" s="9">
        <f>IF('MadridDatos 1.0'!B70&lt;&gt;"",IF(B52&lt;&gt;"",_XLL.EDATUM(B52,12),""),"")</f>
        <v>38292</v>
      </c>
      <c r="C65" s="11">
        <f t="shared" si="4"/>
        <v>38321</v>
      </c>
      <c r="D65" t="str">
        <f>'MadridDatos 1.0'!A70</f>
        <v>     Noviembre</v>
      </c>
      <c r="E65" t="str">
        <f>'MadridDatos 1.0'!B70</f>
        <v>399</v>
      </c>
      <c r="F65" t="str">
        <f>'MadridDatos 1.0'!C70</f>
        <v>19.252</v>
      </c>
    </row>
    <row r="66" spans="1:6" ht="12.75">
      <c r="A66" s="12" t="str">
        <f t="shared" si="3"/>
        <v>12/2004</v>
      </c>
      <c r="B66" s="9">
        <f>IF('MadridDatos 1.0'!B71&lt;&gt;"",IF(B53&lt;&gt;"",_XLL.EDATUM(B53,12),""),"")</f>
        <v>38322</v>
      </c>
      <c r="C66" s="11">
        <f t="shared" si="4"/>
        <v>38352</v>
      </c>
      <c r="D66" t="str">
        <f>'MadridDatos 1.0'!A71</f>
        <v>     Diciembre</v>
      </c>
      <c r="E66" t="str">
        <f>'MadridDatos 1.0'!B71</f>
        <v>435</v>
      </c>
      <c r="F66" t="str">
        <f>'MadridDatos 1.0'!C71</f>
        <v>20.989</v>
      </c>
    </row>
    <row r="67" spans="1:6" ht="12.75">
      <c r="A67" s="12">
        <f t="shared" si="3"/>
      </c>
      <c r="B67" s="9">
        <f>IF('MadridDatos 1.0'!B72&lt;&gt;"",IF(B54&lt;&gt;"",_XLL.EDATUM(B54,12),""),"")</f>
      </c>
      <c r="C67" s="11">
        <f t="shared" si="4"/>
      </c>
      <c r="D67" t="str">
        <f>'MadridDatos 1.0'!A72</f>
        <v>2005</v>
      </c>
      <c r="E67">
        <f>'MadridDatos 1.0'!B72</f>
        <v>0</v>
      </c>
      <c r="F67">
        <f>'MadridDatos 1.0'!C72</f>
        <v>0</v>
      </c>
    </row>
    <row r="68" spans="1:6" ht="12.75">
      <c r="A68" s="12" t="str">
        <f t="shared" si="3"/>
        <v>1/2005</v>
      </c>
      <c r="B68" s="9">
        <f>IF('MadridDatos 1.0'!B73&lt;&gt;"",IF(B55&lt;&gt;"",_XLL.EDATUM(B55,12),""),"")</f>
        <v>38353</v>
      </c>
      <c r="C68" s="11">
        <f t="shared" si="4"/>
        <v>38383</v>
      </c>
      <c r="D68" t="str">
        <f>'MadridDatos 1.0'!A73</f>
        <v>     Enero</v>
      </c>
      <c r="E68" t="str">
        <f>'MadridDatos 1.0'!B73</f>
        <v>428</v>
      </c>
      <c r="F68" t="str">
        <f>'MadridDatos 1.0'!C73</f>
        <v>17.819</v>
      </c>
    </row>
    <row r="69" spans="1:6" ht="12.75">
      <c r="A69" s="12" t="str">
        <f t="shared" si="3"/>
        <v>2/2005</v>
      </c>
      <c r="B69" s="9">
        <f>IF('MadridDatos 1.0'!B74&lt;&gt;"",IF(B56&lt;&gt;"",_XLL.EDATUM(B56,12),""),"")</f>
        <v>38384</v>
      </c>
      <c r="C69" s="11">
        <f t="shared" si="4"/>
        <v>38411</v>
      </c>
      <c r="D69" t="str">
        <f>'MadridDatos 1.0'!A74</f>
        <v>     Febrero</v>
      </c>
      <c r="E69" t="str">
        <f>'MadridDatos 1.0'!B74</f>
        <v>355</v>
      </c>
      <c r="F69" t="str">
        <f>'MadridDatos 1.0'!C74</f>
        <v>14.780</v>
      </c>
    </row>
    <row r="70" spans="1:6" ht="12.75">
      <c r="A70" s="12" t="str">
        <f t="shared" si="3"/>
        <v>3/2005</v>
      </c>
      <c r="B70" s="9">
        <f>IF('MadridDatos 1.0'!B75&lt;&gt;"",IF(B57&lt;&gt;"",_XLL.EDATUM(B57,12),""),"")</f>
        <v>38412</v>
      </c>
      <c r="C70" s="11">
        <f t="shared" si="4"/>
        <v>38442</v>
      </c>
      <c r="D70" t="str">
        <f>'MadridDatos 1.0'!A75</f>
        <v>     Marzo</v>
      </c>
      <c r="E70" t="str">
        <f>'MadridDatos 1.0'!B75</f>
        <v>349</v>
      </c>
      <c r="F70" t="str">
        <f>'MadridDatos 1.0'!C75</f>
        <v>14.530</v>
      </c>
    </row>
    <row r="71" spans="1:6" ht="12.75">
      <c r="A71" s="12" t="str">
        <f t="shared" si="3"/>
        <v>4/2005</v>
      </c>
      <c r="B71" s="9">
        <f>IF('MadridDatos 1.0'!B76&lt;&gt;"",IF(B58&lt;&gt;"",_XLL.EDATUM(B58,12),""),"")</f>
        <v>38443</v>
      </c>
      <c r="C71" s="11">
        <f t="shared" si="4"/>
        <v>38472</v>
      </c>
      <c r="D71" t="str">
        <f>'MadridDatos 1.0'!A76</f>
        <v>     Abril</v>
      </c>
      <c r="E71" t="str">
        <f>'MadridDatos 1.0'!B76</f>
        <v>300</v>
      </c>
      <c r="F71" t="str">
        <f>'MadridDatos 1.0'!C76</f>
        <v>12.490</v>
      </c>
    </row>
    <row r="72" spans="1:6" ht="12.75">
      <c r="A72" s="12" t="str">
        <f t="shared" si="3"/>
        <v>5/2005</v>
      </c>
      <c r="B72" s="9">
        <f>IF('MadridDatos 1.0'!B77&lt;&gt;"",IF(B59&lt;&gt;"",_XLL.EDATUM(B59,12),""),"")</f>
        <v>38473</v>
      </c>
      <c r="C72" s="11">
        <f t="shared" si="4"/>
        <v>38503</v>
      </c>
      <c r="D72" t="str">
        <f>'MadridDatos 1.0'!A77</f>
        <v>     Mayo</v>
      </c>
      <c r="E72" t="str">
        <f>'MadridDatos 1.0'!B77</f>
        <v>272</v>
      </c>
      <c r="F72" t="str">
        <f>'MadridDatos 1.0'!C77</f>
        <v>11.324</v>
      </c>
    </row>
    <row r="73" spans="1:6" ht="12.75">
      <c r="A73" s="12" t="str">
        <f t="shared" si="3"/>
        <v>6/2005</v>
      </c>
      <c r="B73" s="9">
        <f>IF('MadridDatos 1.0'!B78&lt;&gt;"",IF(B60&lt;&gt;"",_XLL.EDATUM(B60,12),""),"")</f>
        <v>38504</v>
      </c>
      <c r="C73" s="11">
        <f t="shared" si="4"/>
        <v>38533</v>
      </c>
      <c r="D73" t="str">
        <f>'MadridDatos 1.0'!A78</f>
        <v>     Junio</v>
      </c>
      <c r="E73" t="str">
        <f>'MadridDatos 1.0'!B78</f>
        <v>246</v>
      </c>
      <c r="F73" t="str">
        <f>'MadridDatos 1.0'!C78</f>
        <v>10.242</v>
      </c>
    </row>
    <row r="74" spans="1:6" ht="12.75">
      <c r="A74" s="12" t="str">
        <f t="shared" si="3"/>
        <v>7/2005</v>
      </c>
      <c r="B74" s="9">
        <f>IF('MadridDatos 1.0'!B79&lt;&gt;"",IF(B61&lt;&gt;"",_XLL.EDATUM(B61,12),""),"")</f>
        <v>38534</v>
      </c>
      <c r="C74" s="11">
        <f t="shared" si="4"/>
        <v>38564</v>
      </c>
      <c r="D74" t="str">
        <f>'MadridDatos 1.0'!A79</f>
        <v>     Julio</v>
      </c>
      <c r="E74" t="str">
        <f>'MadridDatos 1.0'!B79</f>
        <v>261</v>
      </c>
      <c r="F74" t="str">
        <f>'MadridDatos 1.0'!C79</f>
        <v>10.866</v>
      </c>
    </row>
    <row r="75" spans="1:6" ht="12.75">
      <c r="A75" s="12" t="str">
        <f t="shared" si="3"/>
        <v>8/2005</v>
      </c>
      <c r="B75" s="9">
        <f>IF('MadridDatos 1.0'!B80&lt;&gt;"",IF(B62&lt;&gt;"",_XLL.EDATUM(B62,12),""),"")</f>
        <v>38565</v>
      </c>
      <c r="C75" s="11">
        <f t="shared" si="4"/>
        <v>38595</v>
      </c>
      <c r="D75" t="str">
        <f>'MadridDatos 1.0'!A80</f>
        <v>     Agosto</v>
      </c>
      <c r="E75" t="str">
        <f>'MadridDatos 1.0'!B80</f>
        <v>294</v>
      </c>
      <c r="F75" t="str">
        <f>'MadridDatos 1.0'!C80</f>
        <v>12.240</v>
      </c>
    </row>
    <row r="76" spans="1:6" ht="12.75">
      <c r="A76" s="12" t="str">
        <f t="shared" si="3"/>
        <v>9/2005</v>
      </c>
      <c r="B76" s="9">
        <f>IF('MadridDatos 1.0'!B81&lt;&gt;"",IF(B63&lt;&gt;"",_XLL.EDATUM(B63,12),""),"")</f>
        <v>38596</v>
      </c>
      <c r="C76" s="11">
        <f t="shared" si="4"/>
        <v>38625</v>
      </c>
      <c r="D76" t="str">
        <f>'MadridDatos 1.0'!A81</f>
        <v>     Septiembre</v>
      </c>
      <c r="E76" t="str">
        <f>'MadridDatos 1.0'!B81</f>
        <v>325</v>
      </c>
      <c r="F76" t="str">
        <f>'MadridDatos 1.0'!C81</f>
        <v>13.531</v>
      </c>
    </row>
    <row r="77" spans="1:6" ht="12.75">
      <c r="A77" s="12" t="str">
        <f t="shared" si="3"/>
        <v>10/2005</v>
      </c>
      <c r="B77" s="9">
        <f>IF('MadridDatos 1.0'!B82&lt;&gt;"",IF(B64&lt;&gt;"",_XLL.EDATUM(B64,12),""),"")</f>
        <v>38626</v>
      </c>
      <c r="C77" s="11">
        <f t="shared" si="4"/>
        <v>38656</v>
      </c>
      <c r="D77" t="str">
        <f>'MadridDatos 1.0'!A82</f>
        <v>     Octubre</v>
      </c>
      <c r="E77" t="str">
        <f>'MadridDatos 1.0'!B82</f>
        <v>376</v>
      </c>
      <c r="F77" t="str">
        <f>'MadridDatos 1.0'!C82</f>
        <v>15.654</v>
      </c>
    </row>
    <row r="78" spans="1:6" ht="12.75">
      <c r="A78" s="12" t="str">
        <f t="shared" si="3"/>
        <v>11/2005</v>
      </c>
      <c r="B78" s="9">
        <f>IF('MadridDatos 1.0'!B83&lt;&gt;"",IF(B65&lt;&gt;"",_XLL.EDATUM(B65,12),""),"")</f>
        <v>38657</v>
      </c>
      <c r="C78" s="11">
        <f t="shared" si="4"/>
        <v>38686</v>
      </c>
      <c r="D78" t="str">
        <f>'MadridDatos 1.0'!A83</f>
        <v>     Noviembre</v>
      </c>
      <c r="E78" t="str">
        <f>'MadridDatos 1.0'!B83</f>
        <v>399</v>
      </c>
      <c r="F78" t="str">
        <f>'MadridDatos 1.0'!C83</f>
        <v>16.612</v>
      </c>
    </row>
    <row r="79" spans="1:6" ht="12.75">
      <c r="A79" s="12" t="str">
        <f t="shared" si="3"/>
        <v>12/2005</v>
      </c>
      <c r="B79" s="9">
        <f>IF('MadridDatos 1.0'!B84&lt;&gt;"",IF(B66&lt;&gt;"",_XLL.EDATUM(B66,12),""),"")</f>
        <v>38687</v>
      </c>
      <c r="C79" s="11">
        <f t="shared" si="4"/>
        <v>38717</v>
      </c>
      <c r="D79" t="str">
        <f>'MadridDatos 1.0'!A84</f>
        <v>     Diciembre</v>
      </c>
      <c r="E79" t="str">
        <f>'MadridDatos 1.0'!B84</f>
        <v>435</v>
      </c>
      <c r="F79" t="str">
        <f>'MadridDatos 1.0'!C84</f>
        <v>18.110</v>
      </c>
    </row>
    <row r="80" spans="1:6" ht="12.75">
      <c r="A80" s="12">
        <f t="shared" si="3"/>
      </c>
      <c r="B80" s="9">
        <f>IF('MadridDatos 1.0'!B85&lt;&gt;"",IF(B67&lt;&gt;"",_XLL.EDATUM(B67,12),""),"")</f>
      </c>
      <c r="C80" s="11">
        <f t="shared" si="4"/>
      </c>
      <c r="D80" t="str">
        <f>'MadridDatos 1.0'!A85</f>
        <v>2006</v>
      </c>
      <c r="E80">
        <f>'MadridDatos 1.0'!B85</f>
        <v>0</v>
      </c>
      <c r="F80">
        <f>'MadridDatos 1.0'!C85</f>
        <v>0</v>
      </c>
    </row>
    <row r="81" spans="1:6" ht="12.75">
      <c r="A81" s="12" t="str">
        <f t="shared" si="3"/>
        <v>1/2006</v>
      </c>
      <c r="B81" s="9">
        <f>IF('MadridDatos 1.0'!B86&lt;&gt;"",IF(B68&lt;&gt;"",_XLL.EDATUM(B68,12),""),"")</f>
        <v>38718</v>
      </c>
      <c r="C81" s="11">
        <f t="shared" si="4"/>
        <v>38748</v>
      </c>
      <c r="D81" t="str">
        <f>'MadridDatos 1.0'!A86</f>
        <v>     Enero</v>
      </c>
      <c r="E81" t="str">
        <f>'MadridDatos 1.0'!B86</f>
        <v>428</v>
      </c>
      <c r="F81" t="str">
        <f>'MadridDatos 1.0'!C86</f>
        <v>18.413</v>
      </c>
    </row>
    <row r="82" spans="1:6" ht="12.75">
      <c r="A82" s="12" t="str">
        <f t="shared" si="3"/>
        <v>2/2006</v>
      </c>
      <c r="B82" s="9">
        <f>IF('MadridDatos 1.0'!B87&lt;&gt;"",IF(B69&lt;&gt;"",_XLL.EDATUM(B69,12),""),"")</f>
        <v>38749</v>
      </c>
      <c r="C82" s="11">
        <f t="shared" si="4"/>
        <v>38776</v>
      </c>
      <c r="D82" t="str">
        <f>'MadridDatos 1.0'!A87</f>
        <v>     Febrero</v>
      </c>
      <c r="E82" t="str">
        <f>'MadridDatos 1.0'!B87</f>
        <v>355</v>
      </c>
      <c r="F82" t="str">
        <f>'MadridDatos 1.0'!C87</f>
        <v>15.273</v>
      </c>
    </row>
    <row r="83" spans="1:6" ht="12.75">
      <c r="A83" s="12" t="str">
        <f t="shared" si="3"/>
        <v>3/2006</v>
      </c>
      <c r="B83" s="9">
        <f>IF('MadridDatos 1.0'!B88&lt;&gt;"",IF(B70&lt;&gt;"",_XLL.EDATUM(B70,12),""),"")</f>
        <v>38777</v>
      </c>
      <c r="C83" s="11">
        <f t="shared" si="4"/>
        <v>38807</v>
      </c>
      <c r="D83" t="str">
        <f>'MadridDatos 1.0'!A88</f>
        <v>     Marzo</v>
      </c>
      <c r="E83" t="str">
        <f>'MadridDatos 1.0'!B88</f>
        <v>349</v>
      </c>
      <c r="F83" t="str">
        <f>'MadridDatos 1.0'!C88</f>
        <v>15.015</v>
      </c>
    </row>
    <row r="84" spans="1:6" ht="12.75">
      <c r="A84" s="12" t="str">
        <f aca="true" t="shared" si="5" ref="A84:A147">IF(B84&lt;&gt;"",CONCATENATE(MONTH(B84),"/",YEAR(B84)),"")</f>
        <v>4/2006</v>
      </c>
      <c r="B84" s="9">
        <f>IF('MadridDatos 1.0'!B89&lt;&gt;"",IF(B71&lt;&gt;"",_XLL.EDATUM(B71,12),""),"")</f>
        <v>38808</v>
      </c>
      <c r="C84" s="11">
        <f aca="true" t="shared" si="6" ref="C84:C147">IF(B84&lt;&gt;"",_XLL.MONATSENDE(B84,0),"")</f>
        <v>38837</v>
      </c>
      <c r="D84" t="str">
        <f>'MadridDatos 1.0'!A89</f>
        <v>     Abril</v>
      </c>
      <c r="E84" t="str">
        <f>'MadridDatos 1.0'!B89</f>
        <v>300</v>
      </c>
      <c r="F84" t="str">
        <f>'MadridDatos 1.0'!C89</f>
        <v>12.907</v>
      </c>
    </row>
    <row r="85" spans="1:6" ht="12.75">
      <c r="A85" s="12" t="str">
        <f t="shared" si="5"/>
        <v>5/2006</v>
      </c>
      <c r="B85" s="9">
        <f>IF('MadridDatos 1.0'!B90&lt;&gt;"",IF(B72&lt;&gt;"",_XLL.EDATUM(B72,12),""),"")</f>
        <v>38838</v>
      </c>
      <c r="C85" s="11">
        <f t="shared" si="6"/>
        <v>38868</v>
      </c>
      <c r="D85" t="str">
        <f>'MadridDatos 1.0'!A90</f>
        <v>     Mayo</v>
      </c>
      <c r="E85" t="str">
        <f>'MadridDatos 1.0'!B90</f>
        <v>272</v>
      </c>
      <c r="F85" t="str">
        <f>'MadridDatos 1.0'!C90</f>
        <v>11.702</v>
      </c>
    </row>
    <row r="86" spans="1:6" ht="12.75">
      <c r="A86" s="12" t="str">
        <f t="shared" si="5"/>
        <v>6/2006</v>
      </c>
      <c r="B86" s="9">
        <f>IF('MadridDatos 1.0'!B91&lt;&gt;"",IF(B73&lt;&gt;"",_XLL.EDATUM(B73,12),""),"")</f>
        <v>38869</v>
      </c>
      <c r="C86" s="11">
        <f t="shared" si="6"/>
        <v>38898</v>
      </c>
      <c r="D86" t="str">
        <f>'MadridDatos 1.0'!A91</f>
        <v>     Junio</v>
      </c>
      <c r="E86" t="str">
        <f>'MadridDatos 1.0'!B91</f>
        <v>246</v>
      </c>
      <c r="F86" t="str">
        <f>'MadridDatos 1.0'!C91</f>
        <v>10.583</v>
      </c>
    </row>
    <row r="87" spans="1:6" ht="12.75">
      <c r="A87" s="12" t="str">
        <f t="shared" si="5"/>
        <v>7/2006</v>
      </c>
      <c r="B87" s="9">
        <f>IF('MadridDatos 1.0'!B92&lt;&gt;"",IF(B74&lt;&gt;"",_XLL.EDATUM(B74,12),""),"")</f>
        <v>38899</v>
      </c>
      <c r="C87" s="11">
        <f t="shared" si="6"/>
        <v>38929</v>
      </c>
      <c r="D87" t="str">
        <f>'MadridDatos 1.0'!A92</f>
        <v>     Julio</v>
      </c>
      <c r="E87" t="str">
        <f>'MadridDatos 1.0'!B92</f>
        <v>261</v>
      </c>
      <c r="F87" t="str">
        <f>'MadridDatos 1.0'!C92</f>
        <v>11.229</v>
      </c>
    </row>
    <row r="88" spans="1:6" ht="12.75">
      <c r="A88" s="12" t="str">
        <f t="shared" si="5"/>
        <v>8/2006</v>
      </c>
      <c r="B88" s="9">
        <f>IF('MadridDatos 1.0'!B93&lt;&gt;"",IF(B75&lt;&gt;"",_XLL.EDATUM(B75,12),""),"")</f>
        <v>38930</v>
      </c>
      <c r="C88" s="11">
        <f t="shared" si="6"/>
        <v>38960</v>
      </c>
      <c r="D88" t="str">
        <f>'MadridDatos 1.0'!A93</f>
        <v>     Agosto</v>
      </c>
      <c r="E88" t="str">
        <f>'MadridDatos 1.0'!B93</f>
        <v>294</v>
      </c>
      <c r="F88" t="str">
        <f>'MadridDatos 1.0'!C93</f>
        <v>12.648</v>
      </c>
    </row>
    <row r="89" spans="1:6" ht="12.75">
      <c r="A89" s="12" t="str">
        <f t="shared" si="5"/>
        <v>9/2006</v>
      </c>
      <c r="B89" s="9">
        <f>IF('MadridDatos 1.0'!B94&lt;&gt;"",IF(B76&lt;&gt;"",_XLL.EDATUM(B76,12),""),"")</f>
        <v>38961</v>
      </c>
      <c r="C89" s="11">
        <f t="shared" si="6"/>
        <v>38990</v>
      </c>
      <c r="D89" t="str">
        <f>'MadridDatos 1.0'!A94</f>
        <v>     Septiembre</v>
      </c>
      <c r="E89" t="str">
        <f>'MadridDatos 1.0'!B94</f>
        <v>325</v>
      </c>
      <c r="F89" t="str">
        <f>'MadridDatos 1.0'!C94</f>
        <v>13.982</v>
      </c>
    </row>
    <row r="90" spans="1:6" ht="12.75">
      <c r="A90" s="12" t="str">
        <f t="shared" si="5"/>
        <v>10/2006</v>
      </c>
      <c r="B90" s="9">
        <f>IF('MadridDatos 1.0'!B95&lt;&gt;"",IF(B77&lt;&gt;"",_XLL.EDATUM(B77,12),""),"")</f>
        <v>38991</v>
      </c>
      <c r="C90" s="11">
        <f t="shared" si="6"/>
        <v>39021</v>
      </c>
      <c r="D90" t="str">
        <f>'MadridDatos 1.0'!A95</f>
        <v>     Octubre</v>
      </c>
      <c r="E90" t="str">
        <f>'MadridDatos 1.0'!B95</f>
        <v>376</v>
      </c>
      <c r="F90" t="str">
        <f>'MadridDatos 1.0'!C95</f>
        <v>16.176</v>
      </c>
    </row>
    <row r="91" spans="1:6" ht="12.75">
      <c r="A91" s="12" t="str">
        <f t="shared" si="5"/>
        <v>11/2006</v>
      </c>
      <c r="B91" s="9">
        <f>IF('MadridDatos 1.0'!B96&lt;&gt;"",IF(B78&lt;&gt;"",_XLL.EDATUM(B78,12),""),"")</f>
        <v>39022</v>
      </c>
      <c r="C91" s="11">
        <f t="shared" si="6"/>
        <v>39051</v>
      </c>
      <c r="D91" t="str">
        <f>'MadridDatos 1.0'!A96</f>
        <v>     Noviembre</v>
      </c>
      <c r="E91" t="str">
        <f>'MadridDatos 1.0'!B96</f>
        <v>399</v>
      </c>
      <c r="F91" t="str">
        <f>'MadridDatos 1.0'!C96</f>
        <v>17.166</v>
      </c>
    </row>
    <row r="92" spans="1:6" ht="12.75">
      <c r="A92" s="12" t="str">
        <f t="shared" si="5"/>
        <v>12/2006</v>
      </c>
      <c r="B92" s="9">
        <f>IF('MadridDatos 1.0'!B97&lt;&gt;"",IF(B79&lt;&gt;"",_XLL.EDATUM(B79,12),""),"")</f>
        <v>39052</v>
      </c>
      <c r="C92" s="11">
        <f t="shared" si="6"/>
        <v>39082</v>
      </c>
      <c r="D92" t="str">
        <f>'MadridDatos 1.0'!A97</f>
        <v>     Diciembre</v>
      </c>
      <c r="E92" t="str">
        <f>'MadridDatos 1.0'!B97</f>
        <v>435</v>
      </c>
      <c r="F92" t="str">
        <f>'MadridDatos 1.0'!C97</f>
        <v>18.715</v>
      </c>
    </row>
    <row r="93" spans="1:6" ht="12.75">
      <c r="A93" s="12">
        <f t="shared" si="5"/>
      </c>
      <c r="B93" s="9">
        <f>IF('MadridDatos 1.0'!B98&lt;&gt;"",IF(B80&lt;&gt;"",_XLL.EDATUM(B80,12),""),"")</f>
      </c>
      <c r="C93" s="11">
        <f t="shared" si="6"/>
      </c>
      <c r="D93" t="str">
        <f>'MadridDatos 1.0'!A98</f>
        <v>2007</v>
      </c>
      <c r="E93">
        <f>'MadridDatos 1.0'!B98</f>
        <v>0</v>
      </c>
      <c r="F93">
        <f>'MadridDatos 1.0'!C98</f>
        <v>0</v>
      </c>
    </row>
    <row r="94" spans="1:6" ht="12.75">
      <c r="A94" s="12" t="str">
        <f t="shared" si="5"/>
        <v>1/2007</v>
      </c>
      <c r="B94" s="9">
        <f>IF('MadridDatos 1.0'!B99&lt;&gt;"",IF(B81&lt;&gt;"",_XLL.EDATUM(B81,12),""),"")</f>
        <v>39083</v>
      </c>
      <c r="C94" s="11">
        <f t="shared" si="6"/>
        <v>39113</v>
      </c>
      <c r="D94" t="str">
        <f>'MadridDatos 1.0'!A99</f>
        <v>     Enero</v>
      </c>
      <c r="E94" t="str">
        <f>'MadridDatos 1.0'!B99</f>
        <v>428</v>
      </c>
      <c r="F94" t="str">
        <f>'MadridDatos 1.0'!C99</f>
        <v>19.162</v>
      </c>
    </row>
    <row r="95" spans="1:6" ht="12.75">
      <c r="A95" s="12" t="str">
        <f t="shared" si="5"/>
        <v>2/2007</v>
      </c>
      <c r="B95" s="9">
        <f>IF('MadridDatos 1.0'!B100&lt;&gt;"",IF(B82&lt;&gt;"",_XLL.EDATUM(B82,12),""),"")</f>
        <v>39114</v>
      </c>
      <c r="C95" s="11">
        <f t="shared" si="6"/>
        <v>39141</v>
      </c>
      <c r="D95" t="str">
        <f>'MadridDatos 1.0'!A100</f>
        <v>     Febrero</v>
      </c>
      <c r="E95" t="str">
        <f>'MadridDatos 1.0'!B100</f>
        <v>355</v>
      </c>
      <c r="F95" t="str">
        <f>'MadridDatos 1.0'!C100</f>
        <v>15.894</v>
      </c>
    </row>
    <row r="96" spans="1:6" ht="12.75">
      <c r="A96" s="12" t="str">
        <f t="shared" si="5"/>
        <v>3/2007</v>
      </c>
      <c r="B96" s="9">
        <f>IF('MadridDatos 1.0'!B101&lt;&gt;"",IF(B83&lt;&gt;"",_XLL.EDATUM(B83,12),""),"")</f>
        <v>39142</v>
      </c>
      <c r="C96" s="11">
        <f t="shared" si="6"/>
        <v>39172</v>
      </c>
      <c r="D96" t="str">
        <f>'MadridDatos 1.0'!A101</f>
        <v>     Marzo</v>
      </c>
      <c r="E96" t="str">
        <f>'MadridDatos 1.0'!B101</f>
        <v>349</v>
      </c>
      <c r="F96" t="str">
        <f>'MadridDatos 1.0'!C101</f>
        <v>15.625</v>
      </c>
    </row>
    <row r="97" spans="1:6" ht="12.75">
      <c r="A97" s="12" t="str">
        <f t="shared" si="5"/>
        <v>4/2007</v>
      </c>
      <c r="B97" s="9">
        <f>IF('MadridDatos 1.0'!B102&lt;&gt;"",IF(B84&lt;&gt;"",_XLL.EDATUM(B84,12),""),"")</f>
        <v>39173</v>
      </c>
      <c r="C97" s="11">
        <f t="shared" si="6"/>
        <v>39202</v>
      </c>
      <c r="D97" t="str">
        <f>'MadridDatos 1.0'!A102</f>
        <v>     Abril</v>
      </c>
      <c r="E97" t="str">
        <f>'MadridDatos 1.0'!B102</f>
        <v>300</v>
      </c>
      <c r="F97" t="str">
        <f>'MadridDatos 1.0'!C102</f>
        <v>13.432</v>
      </c>
    </row>
    <row r="98" spans="1:6" ht="12.75">
      <c r="A98" s="12" t="str">
        <f t="shared" si="5"/>
        <v>5/2007</v>
      </c>
      <c r="B98" s="9">
        <f>IF('MadridDatos 1.0'!B103&lt;&gt;"",IF(B85&lt;&gt;"",_XLL.EDATUM(B85,12),""),"")</f>
        <v>39203</v>
      </c>
      <c r="C98" s="11">
        <f t="shared" si="6"/>
        <v>39233</v>
      </c>
      <c r="D98" t="str">
        <f>'MadridDatos 1.0'!A103</f>
        <v>     Mayo</v>
      </c>
      <c r="E98" t="str">
        <f>'MadridDatos 1.0'!B103</f>
        <v>272</v>
      </c>
      <c r="F98" t="str">
        <f>'MadridDatos 1.0'!C103</f>
        <v>12.178</v>
      </c>
    </row>
    <row r="99" spans="1:6" ht="12.75">
      <c r="A99" s="12" t="str">
        <f t="shared" si="5"/>
        <v>6/2007</v>
      </c>
      <c r="B99" s="9">
        <f>IF('MadridDatos 1.0'!B104&lt;&gt;"",IF(B86&lt;&gt;"",_XLL.EDATUM(B86,12),""),"")</f>
        <v>39234</v>
      </c>
      <c r="C99" s="11">
        <f t="shared" si="6"/>
        <v>39263</v>
      </c>
      <c r="D99" t="str">
        <f>'MadridDatos 1.0'!A104</f>
        <v>     Junio</v>
      </c>
      <c r="E99" t="str">
        <f>'MadridDatos 1.0'!B104</f>
        <v>246</v>
      </c>
      <c r="F99" t="str">
        <f>'MadridDatos 1.0'!C104</f>
        <v>11.014</v>
      </c>
    </row>
    <row r="100" spans="1:6" ht="12.75">
      <c r="A100" s="12" t="str">
        <f t="shared" si="5"/>
        <v>7/2007</v>
      </c>
      <c r="B100" s="9">
        <f>IF('MadridDatos 1.0'!B105&lt;&gt;"",IF(B87&lt;&gt;"",_XLL.EDATUM(B87,12),""),"")</f>
        <v>39264</v>
      </c>
      <c r="C100" s="11">
        <f t="shared" si="6"/>
        <v>39294</v>
      </c>
      <c r="D100" t="str">
        <f>'MadridDatos 1.0'!A105</f>
        <v>     Julio</v>
      </c>
      <c r="E100" t="str">
        <f>'MadridDatos 1.0'!B105</f>
        <v>261</v>
      </c>
      <c r="F100" t="str">
        <f>'MadridDatos 1.0'!C105</f>
        <v>11.685</v>
      </c>
    </row>
    <row r="101" spans="1:6" ht="12.75">
      <c r="A101" s="12" t="str">
        <f t="shared" si="5"/>
        <v>8/2007</v>
      </c>
      <c r="B101" s="9">
        <f>IF('MadridDatos 1.0'!B106&lt;&gt;"",IF(B88&lt;&gt;"",_XLL.EDATUM(B88,12),""),"")</f>
        <v>39295</v>
      </c>
      <c r="C101" s="11">
        <f t="shared" si="6"/>
        <v>39325</v>
      </c>
      <c r="D101" t="str">
        <f>'MadridDatos 1.0'!A106</f>
        <v>     Agosto</v>
      </c>
      <c r="E101" t="str">
        <f>'MadridDatos 1.0'!B106</f>
        <v>294</v>
      </c>
      <c r="F101" t="str">
        <f>'MadridDatos 1.0'!C106</f>
        <v>13.163</v>
      </c>
    </row>
    <row r="102" spans="1:6" ht="12.75">
      <c r="A102" s="12" t="str">
        <f t="shared" si="5"/>
        <v>9/2007</v>
      </c>
      <c r="B102" s="9">
        <f>IF('MadridDatos 1.0'!B107&lt;&gt;"",IF(B89&lt;&gt;"",_XLL.EDATUM(B89,12),""),"")</f>
        <v>39326</v>
      </c>
      <c r="C102" s="11">
        <f t="shared" si="6"/>
        <v>39355</v>
      </c>
      <c r="D102" t="str">
        <f>'MadridDatos 1.0'!A107</f>
        <v>     Septiembre</v>
      </c>
      <c r="E102" t="str">
        <f>'MadridDatos 1.0'!B107</f>
        <v>325</v>
      </c>
      <c r="F102" t="str">
        <f>'MadridDatos 1.0'!C107</f>
        <v>14.551</v>
      </c>
    </row>
    <row r="103" spans="1:6" ht="12.75">
      <c r="A103" s="12" t="str">
        <f t="shared" si="5"/>
        <v>10/2007</v>
      </c>
      <c r="B103" s="9">
        <f>IF('MadridDatos 1.0'!B108&lt;&gt;"",IF(B90&lt;&gt;"",_XLL.EDATUM(B90,12),""),"")</f>
        <v>39356</v>
      </c>
      <c r="C103" s="11">
        <f t="shared" si="6"/>
        <v>39386</v>
      </c>
      <c r="D103" t="str">
        <f>'MadridDatos 1.0'!A108</f>
        <v>     Octubre</v>
      </c>
      <c r="E103" t="str">
        <f>'MadridDatos 1.0'!B108</f>
        <v>376</v>
      </c>
      <c r="F103" t="str">
        <f>'MadridDatos 1.0'!C108</f>
        <v>16.834</v>
      </c>
    </row>
    <row r="104" spans="1:6" ht="12.75">
      <c r="A104" s="12" t="str">
        <f t="shared" si="5"/>
        <v>11/2007</v>
      </c>
      <c r="B104" s="9">
        <f>IF('MadridDatos 1.0'!B109&lt;&gt;"",IF(B91&lt;&gt;"",_XLL.EDATUM(B91,12),""),"")</f>
        <v>39387</v>
      </c>
      <c r="C104" s="11">
        <f t="shared" si="6"/>
        <v>39416</v>
      </c>
      <c r="D104" t="str">
        <f>'MadridDatos 1.0'!A109</f>
        <v>     Noviembre</v>
      </c>
      <c r="E104" t="str">
        <f>'MadridDatos 1.0'!B109</f>
        <v>399</v>
      </c>
      <c r="F104" t="str">
        <f>'MadridDatos 1.0'!C109</f>
        <v>17.864</v>
      </c>
    </row>
    <row r="105" spans="1:6" ht="12.75">
      <c r="A105" s="12" t="str">
        <f t="shared" si="5"/>
        <v>12/2007</v>
      </c>
      <c r="B105" s="9">
        <f>IF('MadridDatos 1.0'!B110&lt;&gt;"",IF(B92&lt;&gt;"",_XLL.EDATUM(B92,12),""),"")</f>
        <v>39417</v>
      </c>
      <c r="C105" s="11">
        <f t="shared" si="6"/>
        <v>39447</v>
      </c>
      <c r="D105" t="str">
        <f>'MadridDatos 1.0'!A110</f>
        <v>     Diciembre</v>
      </c>
      <c r="E105" t="str">
        <f>'MadridDatos 1.0'!B110</f>
        <v>435</v>
      </c>
      <c r="F105" t="str">
        <f>'MadridDatos 1.0'!C110</f>
        <v>19.476</v>
      </c>
    </row>
    <row r="106" spans="1:6" ht="12.75">
      <c r="A106" s="12">
        <f t="shared" si="5"/>
      </c>
      <c r="B106" s="9">
        <f>IF('MadridDatos 1.0'!B111&lt;&gt;"",IF(B93&lt;&gt;"",_XLL.EDATUM(B93,12),""),"")</f>
      </c>
      <c r="C106" s="11">
        <f t="shared" si="6"/>
      </c>
      <c r="D106" t="str">
        <f>'MadridDatos 1.0'!A111</f>
        <v>2008</v>
      </c>
      <c r="E106">
        <f>'MadridDatos 1.0'!B111</f>
        <v>0</v>
      </c>
      <c r="F106">
        <f>'MadridDatos 1.0'!C111</f>
        <v>0</v>
      </c>
    </row>
    <row r="107" spans="1:6" ht="12.75">
      <c r="A107" s="12" t="str">
        <f t="shared" si="5"/>
        <v>1/2008</v>
      </c>
      <c r="B107" s="9">
        <f>IF('MadridDatos 1.0'!B112&lt;&gt;"",IF(B94&lt;&gt;"",_XLL.EDATUM(B94,12),""),"")</f>
        <v>39448</v>
      </c>
      <c r="C107" s="11">
        <f t="shared" si="6"/>
        <v>39478</v>
      </c>
      <c r="D107" t="str">
        <f>'MadridDatos 1.0'!A112</f>
        <v>     Enero</v>
      </c>
      <c r="E107" t="str">
        <f>'MadridDatos 1.0'!B112</f>
        <v>428</v>
      </c>
      <c r="F107" t="str">
        <f>'MadridDatos 1.0'!C112</f>
        <v>19.290</v>
      </c>
    </row>
    <row r="108" spans="1:6" ht="12.75">
      <c r="A108" s="12" t="str">
        <f t="shared" si="5"/>
        <v>2/2008</v>
      </c>
      <c r="B108" s="9">
        <f>IF('MadridDatos 1.0'!B113&lt;&gt;"",IF(B95&lt;&gt;"",_XLL.EDATUM(B95,12),""),"")</f>
        <v>39479</v>
      </c>
      <c r="C108" s="11">
        <f t="shared" si="6"/>
        <v>39507</v>
      </c>
      <c r="D108" t="str">
        <f>'MadridDatos 1.0'!A113</f>
        <v>     Febrero</v>
      </c>
      <c r="E108" t="str">
        <f>'MadridDatos 1.0'!B113</f>
        <v>355</v>
      </c>
      <c r="F108" t="str">
        <f>'MadridDatos 1.0'!C113</f>
        <v>16.000</v>
      </c>
    </row>
    <row r="109" spans="1:6" ht="12.75">
      <c r="A109" s="12" t="str">
        <f t="shared" si="5"/>
        <v>3/2008</v>
      </c>
      <c r="B109" s="9">
        <f>IF('MadridDatos 1.0'!B114&lt;&gt;"",IF(B96&lt;&gt;"",_XLL.EDATUM(B96,12),""),"")</f>
        <v>39508</v>
      </c>
      <c r="C109" s="11">
        <f t="shared" si="6"/>
        <v>39538</v>
      </c>
      <c r="D109" t="str">
        <f>'MadridDatos 1.0'!A114</f>
        <v>     Marzo</v>
      </c>
      <c r="E109" t="str">
        <f>'MadridDatos 1.0'!B114</f>
        <v>349</v>
      </c>
      <c r="F109" t="str">
        <f>'MadridDatos 1.0'!C114</f>
        <v>15.729</v>
      </c>
    </row>
    <row r="110" spans="1:6" ht="12.75">
      <c r="A110" s="12" t="str">
        <f t="shared" si="5"/>
        <v>4/2008</v>
      </c>
      <c r="B110" s="9">
        <f>IF('MadridDatos 1.0'!B115&lt;&gt;"",IF(B97&lt;&gt;"",_XLL.EDATUM(B97,12),""),"")</f>
        <v>39539</v>
      </c>
      <c r="C110" s="11">
        <f t="shared" si="6"/>
        <v>39568</v>
      </c>
      <c r="D110" t="str">
        <f>'MadridDatos 1.0'!A115</f>
        <v>     Abril</v>
      </c>
      <c r="E110" t="str">
        <f>'MadridDatos 1.0'!B115</f>
        <v>300</v>
      </c>
      <c r="F110" t="str">
        <f>'MadridDatos 1.0'!C115</f>
        <v>13.521</v>
      </c>
    </row>
    <row r="111" spans="1:6" ht="12.75">
      <c r="A111" s="12" t="str">
        <f t="shared" si="5"/>
        <v>5/2008</v>
      </c>
      <c r="B111" s="9">
        <f>IF('MadridDatos 1.0'!B116&lt;&gt;"",IF(B98&lt;&gt;"",_XLL.EDATUM(B98,12),""),"")</f>
        <v>39569</v>
      </c>
      <c r="C111" s="11">
        <f t="shared" si="6"/>
        <v>39599</v>
      </c>
      <c r="D111" t="str">
        <f>'MadridDatos 1.0'!A116</f>
        <v>     Mayo</v>
      </c>
      <c r="E111" t="str">
        <f>'MadridDatos 1.0'!B116</f>
        <v>272</v>
      </c>
      <c r="F111" t="str">
        <f>'MadridDatos 1.0'!C116</f>
        <v>12.259</v>
      </c>
    </row>
    <row r="112" spans="1:6" ht="12.75">
      <c r="A112" s="12" t="str">
        <f t="shared" si="5"/>
        <v>6/2008</v>
      </c>
      <c r="B112" s="9">
        <f>IF('MadridDatos 1.0'!B117&lt;&gt;"",IF(B99&lt;&gt;"",_XLL.EDATUM(B99,12),""),"")</f>
        <v>39600</v>
      </c>
      <c r="C112" s="11">
        <f t="shared" si="6"/>
        <v>39629</v>
      </c>
      <c r="D112" t="str">
        <f>'MadridDatos 1.0'!A117</f>
        <v>     Junio</v>
      </c>
      <c r="E112" t="str">
        <f>'MadridDatos 1.0'!B117</f>
        <v>246</v>
      </c>
      <c r="F112" t="str">
        <f>'MadridDatos 1.0'!C117</f>
        <v>11.087</v>
      </c>
    </row>
    <row r="113" spans="1:6" ht="12.75">
      <c r="A113" s="12" t="str">
        <f t="shared" si="5"/>
        <v>7/2008</v>
      </c>
      <c r="B113" s="9">
        <f>IF('MadridDatos 1.0'!B118&lt;&gt;"",IF(B100&lt;&gt;"",_XLL.EDATUM(B100,12),""),"")</f>
        <v>39630</v>
      </c>
      <c r="C113" s="11">
        <f t="shared" si="6"/>
        <v>39660</v>
      </c>
      <c r="D113" t="str">
        <f>'MadridDatos 1.0'!A118</f>
        <v>     Julio</v>
      </c>
      <c r="E113" t="str">
        <f>'MadridDatos 1.0'!B118</f>
        <v>261</v>
      </c>
      <c r="F113" t="str">
        <f>'MadridDatos 1.0'!C118</f>
        <v>11.763</v>
      </c>
    </row>
    <row r="114" spans="1:6" ht="12.75">
      <c r="A114" s="12" t="str">
        <f t="shared" si="5"/>
        <v>8/2008</v>
      </c>
      <c r="B114" s="9">
        <f>IF('MadridDatos 1.0'!B119&lt;&gt;"",IF(B101&lt;&gt;"",_XLL.EDATUM(B101,12),""),"")</f>
        <v>39661</v>
      </c>
      <c r="C114" s="11">
        <f t="shared" si="6"/>
        <v>39691</v>
      </c>
      <c r="D114" t="str">
        <f>'MadridDatos 1.0'!A119</f>
        <v>     Agosto</v>
      </c>
      <c r="E114" t="str">
        <f>'MadridDatos 1.0'!B119</f>
        <v>294</v>
      </c>
      <c r="F114" t="str">
        <f>'MadridDatos 1.0'!C119</f>
        <v>13.251</v>
      </c>
    </row>
    <row r="115" spans="1:6" ht="12.75">
      <c r="A115" s="12" t="str">
        <f t="shared" si="5"/>
        <v>9/2008</v>
      </c>
      <c r="B115" s="9">
        <f>IF('MadridDatos 1.0'!B120&lt;&gt;"",IF(B102&lt;&gt;"",_XLL.EDATUM(B102,12),""),"")</f>
        <v>39692</v>
      </c>
      <c r="C115" s="11">
        <f t="shared" si="6"/>
        <v>39721</v>
      </c>
      <c r="D115" t="str">
        <f>'MadridDatos 1.0'!A120</f>
        <v>     Septiembre</v>
      </c>
      <c r="E115" t="str">
        <f>'MadridDatos 1.0'!B120</f>
        <v>325</v>
      </c>
      <c r="F115" t="str">
        <f>'MadridDatos 1.0'!C120</f>
        <v>14.648</v>
      </c>
    </row>
    <row r="116" spans="1:6" ht="12.75">
      <c r="A116" s="12" t="str">
        <f t="shared" si="5"/>
        <v>10/2008</v>
      </c>
      <c r="B116" s="9">
        <f>IF('MadridDatos 1.0'!B121&lt;&gt;"",IF(B103&lt;&gt;"",_XLL.EDATUM(B103,12),""),"")</f>
        <v>39722</v>
      </c>
      <c r="C116" s="11">
        <f t="shared" si="6"/>
        <v>39752</v>
      </c>
      <c r="D116" t="str">
        <f>'MadridDatos 1.0'!A121</f>
        <v>     Octubre</v>
      </c>
      <c r="E116" t="str">
        <f>'MadridDatos 1.0'!B121</f>
        <v>376</v>
      </c>
      <c r="F116" t="str">
        <f>'MadridDatos 1.0'!C121</f>
        <v>16.946</v>
      </c>
    </row>
    <row r="117" spans="1:6" ht="12.75">
      <c r="A117" s="12" t="str">
        <f t="shared" si="5"/>
        <v>11/2008</v>
      </c>
      <c r="B117" s="9">
        <f>IF('MadridDatos 1.0'!B122&lt;&gt;"",IF(B104&lt;&gt;"",_XLL.EDATUM(B104,12),""),"")</f>
        <v>39753</v>
      </c>
      <c r="C117" s="11">
        <f t="shared" si="6"/>
        <v>39782</v>
      </c>
      <c r="D117" t="str">
        <f>'MadridDatos 1.0'!A122</f>
        <v>     Noviembre</v>
      </c>
      <c r="E117" t="str">
        <f>'MadridDatos 1.0'!B122</f>
        <v>399</v>
      </c>
      <c r="F117" t="str">
        <f>'MadridDatos 1.0'!C122</f>
        <v>17.983</v>
      </c>
    </row>
    <row r="118" spans="1:6" ht="12.75">
      <c r="A118" s="12" t="str">
        <f t="shared" si="5"/>
        <v>12/2008</v>
      </c>
      <c r="B118" s="9">
        <f>IF('MadridDatos 1.0'!B123&lt;&gt;"",IF(B105&lt;&gt;"",_XLL.EDATUM(B105,12),""),"")</f>
        <v>39783</v>
      </c>
      <c r="C118" s="11">
        <f t="shared" si="6"/>
        <v>39813</v>
      </c>
      <c r="D118" t="str">
        <f>'MadridDatos 1.0'!A123</f>
        <v>     Diciembre</v>
      </c>
      <c r="E118" t="str">
        <f>'MadridDatos 1.0'!B123</f>
        <v>435</v>
      </c>
      <c r="F118" t="str">
        <f>'MadridDatos 1.0'!C123</f>
        <v>19.605</v>
      </c>
    </row>
    <row r="119" spans="1:6" ht="12.75">
      <c r="A119" s="12">
        <f t="shared" si="5"/>
      </c>
      <c r="B119" s="9">
        <f>IF('MadridDatos 1.0'!B124&lt;&gt;"",IF(B106&lt;&gt;"",_XLL.EDATUM(B106,12),""),"")</f>
      </c>
      <c r="C119" s="11">
        <f t="shared" si="6"/>
      </c>
      <c r="D119" t="str">
        <f>'MadridDatos 1.0'!A124</f>
        <v>2009</v>
      </c>
      <c r="E119">
        <f>'MadridDatos 1.0'!B124</f>
        <v>0</v>
      </c>
      <c r="F119">
        <f>'MadridDatos 1.0'!C124</f>
        <v>0</v>
      </c>
    </row>
    <row r="120" spans="1:6" ht="12.75">
      <c r="A120" s="12" t="str">
        <f t="shared" si="5"/>
        <v>1/2009</v>
      </c>
      <c r="B120" s="9">
        <f>IF('MadridDatos 1.0'!B125&lt;&gt;"",IF(B107&lt;&gt;"",_XLL.EDATUM(B107,12),""),"")</f>
        <v>39814</v>
      </c>
      <c r="C120" s="11">
        <f t="shared" si="6"/>
        <v>39844</v>
      </c>
      <c r="D120" t="str">
        <f>'MadridDatos 1.0'!A125</f>
        <v>     Enero</v>
      </c>
      <c r="E120" t="str">
        <f>'MadridDatos 1.0'!B125</f>
        <v>428</v>
      </c>
      <c r="F120" t="str">
        <f>'MadridDatos 1.0'!C125</f>
        <v>19.409</v>
      </c>
    </row>
    <row r="121" spans="1:6" ht="12.75">
      <c r="A121" s="12" t="str">
        <f t="shared" si="5"/>
        <v>2/2009</v>
      </c>
      <c r="B121" s="9">
        <f>IF('MadridDatos 1.0'!B126&lt;&gt;"",IF(B108&lt;&gt;"",_XLL.EDATUM(B108,12),""),"")</f>
        <v>39845</v>
      </c>
      <c r="C121" s="11">
        <f t="shared" si="6"/>
        <v>39872</v>
      </c>
      <c r="D121" t="str">
        <f>'MadridDatos 1.0'!A126</f>
        <v>     Febrero</v>
      </c>
      <c r="E121" t="str">
        <f>'MadridDatos 1.0'!B126</f>
        <v>355</v>
      </c>
      <c r="F121" t="str">
        <f>'MadridDatos 1.0'!C126</f>
        <v>16.099</v>
      </c>
    </row>
    <row r="122" spans="1:6" ht="12.75">
      <c r="A122" s="12" t="str">
        <f t="shared" si="5"/>
        <v>3/2009</v>
      </c>
      <c r="B122" s="9">
        <f>IF('MadridDatos 1.0'!B127&lt;&gt;"",IF(B109&lt;&gt;"",_XLL.EDATUM(B109,12),""),"")</f>
        <v>39873</v>
      </c>
      <c r="C122" s="11">
        <f t="shared" si="6"/>
        <v>39903</v>
      </c>
      <c r="D122" t="str">
        <f>'MadridDatos 1.0'!A127</f>
        <v>     Marzo</v>
      </c>
      <c r="E122" t="str">
        <f>'MadridDatos 1.0'!B127</f>
        <v>349</v>
      </c>
      <c r="F122" t="str">
        <f>'MadridDatos 1.0'!C127</f>
        <v>15.827</v>
      </c>
    </row>
    <row r="123" spans="1:6" ht="12.75">
      <c r="A123" s="12" t="str">
        <f t="shared" si="5"/>
        <v>4/2009</v>
      </c>
      <c r="B123" s="9">
        <f>IF('MadridDatos 1.0'!B128&lt;&gt;"",IF(B110&lt;&gt;"",_XLL.EDATUM(B110,12),""),"")</f>
        <v>39904</v>
      </c>
      <c r="C123" s="11">
        <f t="shared" si="6"/>
        <v>39933</v>
      </c>
      <c r="D123" t="str">
        <f>'MadridDatos 1.0'!A128</f>
        <v>     Abril</v>
      </c>
      <c r="E123" t="str">
        <f>'MadridDatos 1.0'!B128</f>
        <v>300</v>
      </c>
      <c r="F123" t="str">
        <f>'MadridDatos 1.0'!C128</f>
        <v>13.605</v>
      </c>
    </row>
    <row r="124" spans="1:6" ht="12.75">
      <c r="A124" s="12" t="str">
        <f t="shared" si="5"/>
        <v>5/2009</v>
      </c>
      <c r="B124" s="9">
        <f>IF('MadridDatos 1.0'!B129&lt;&gt;"",IF(B111&lt;&gt;"",_XLL.EDATUM(B111,12),""),"")</f>
        <v>39934</v>
      </c>
      <c r="C124" s="11">
        <f t="shared" si="6"/>
        <v>39964</v>
      </c>
      <c r="D124" t="str">
        <f>'MadridDatos 1.0'!A129</f>
        <v>     Mayo</v>
      </c>
      <c r="E124" t="str">
        <f>'MadridDatos 1.0'!B129</f>
        <v>272</v>
      </c>
      <c r="F124" t="str">
        <f>'MadridDatos 1.0'!C129</f>
        <v>12.335</v>
      </c>
    </row>
    <row r="125" spans="1:6" ht="12.75">
      <c r="A125" s="12" t="str">
        <f t="shared" si="5"/>
        <v>6/2009</v>
      </c>
      <c r="B125" s="9">
        <f>IF('MadridDatos 1.0'!B130&lt;&gt;"",IF(B112&lt;&gt;"",_XLL.EDATUM(B112,12),""),"")</f>
        <v>39965</v>
      </c>
      <c r="C125" s="11">
        <f t="shared" si="6"/>
        <v>39994</v>
      </c>
      <c r="D125" t="str">
        <f>'MadridDatos 1.0'!A130</f>
        <v>     Junio</v>
      </c>
      <c r="E125" t="str">
        <f>'MadridDatos 1.0'!B130</f>
        <v>246</v>
      </c>
      <c r="F125" t="str">
        <f>'MadridDatos 1.0'!C130</f>
        <v>11.156</v>
      </c>
    </row>
    <row r="126" spans="1:6" ht="12.75">
      <c r="A126" s="12" t="str">
        <f t="shared" si="5"/>
        <v>7/2009</v>
      </c>
      <c r="B126" s="9">
        <f>IF('MadridDatos 1.0'!B131&lt;&gt;"",IF(B113&lt;&gt;"",_XLL.EDATUM(B113,12),""),"")</f>
        <v>39995</v>
      </c>
      <c r="C126" s="11">
        <f t="shared" si="6"/>
        <v>40025</v>
      </c>
      <c r="D126" t="str">
        <f>'MadridDatos 1.0'!A131</f>
        <v>     Julio</v>
      </c>
      <c r="E126" t="str">
        <f>'MadridDatos 1.0'!B131</f>
        <v>261</v>
      </c>
      <c r="F126" t="str">
        <f>'MadridDatos 1.0'!C131</f>
        <v>11.836</v>
      </c>
    </row>
    <row r="127" spans="1:6" ht="12.75">
      <c r="A127" s="12" t="str">
        <f t="shared" si="5"/>
        <v>8/2009</v>
      </c>
      <c r="B127" s="9">
        <f>IF('MadridDatos 1.0'!B132&lt;&gt;"",IF(B114&lt;&gt;"",_XLL.EDATUM(B114,12),""),"")</f>
        <v>40026</v>
      </c>
      <c r="C127" s="11">
        <f t="shared" si="6"/>
        <v>40056</v>
      </c>
      <c r="D127" t="str">
        <f>'MadridDatos 1.0'!A132</f>
        <v>     Agosto</v>
      </c>
      <c r="E127" t="str">
        <f>'MadridDatos 1.0'!B132</f>
        <v>294</v>
      </c>
      <c r="F127" t="str">
        <f>'MadridDatos 1.0'!C132</f>
        <v>13.333</v>
      </c>
    </row>
    <row r="128" spans="1:6" ht="12.75">
      <c r="A128" s="12" t="str">
        <f t="shared" si="5"/>
        <v>9/2009</v>
      </c>
      <c r="B128" s="9">
        <f>IF('MadridDatos 1.0'!B133&lt;&gt;"",IF(B115&lt;&gt;"",_XLL.EDATUM(B115,12),""),"")</f>
        <v>40057</v>
      </c>
      <c r="C128" s="11">
        <f t="shared" si="6"/>
        <v>40086</v>
      </c>
      <c r="D128" t="str">
        <f>'MadridDatos 1.0'!A133</f>
        <v>     Septiembre</v>
      </c>
      <c r="E128" t="str">
        <f>'MadridDatos 1.0'!B133</f>
        <v>325</v>
      </c>
      <c r="F128" t="str">
        <f>'MadridDatos 1.0'!C133</f>
        <v>14.738</v>
      </c>
    </row>
    <row r="129" spans="1:6" ht="12.75">
      <c r="A129" s="12" t="str">
        <f t="shared" si="5"/>
        <v>10/2009</v>
      </c>
      <c r="B129" s="9">
        <f>IF('MadridDatos 1.0'!B134&lt;&gt;"",IF(B116&lt;&gt;"",_XLL.EDATUM(B116,12),""),"")</f>
        <v>40087</v>
      </c>
      <c r="C129" s="11">
        <f t="shared" si="6"/>
        <v>40117</v>
      </c>
      <c r="D129" t="str">
        <f>'MadridDatos 1.0'!A134</f>
        <v>     Octubre</v>
      </c>
      <c r="E129" t="str">
        <f>'MadridDatos 1.0'!B134</f>
        <v>376</v>
      </c>
      <c r="F129" t="str">
        <f>'MadridDatos 1.0'!C134</f>
        <v>17.051</v>
      </c>
    </row>
    <row r="130" spans="1:6" ht="12.75">
      <c r="A130" s="12" t="str">
        <f t="shared" si="5"/>
        <v>11/2009</v>
      </c>
      <c r="B130" s="9">
        <f>IF('MadridDatos 1.0'!B135&lt;&gt;"",IF(B117&lt;&gt;"",_XLL.EDATUM(B117,12),""),"")</f>
        <v>40118</v>
      </c>
      <c r="C130" s="11">
        <f t="shared" si="6"/>
        <v>40147</v>
      </c>
      <c r="D130" t="str">
        <f>'MadridDatos 1.0'!A135</f>
        <v>     Noviembre</v>
      </c>
      <c r="E130" t="str">
        <f>'MadridDatos 1.0'!B135</f>
        <v>399</v>
      </c>
      <c r="F130" t="str">
        <f>'MadridDatos 1.0'!C135</f>
        <v>18.094</v>
      </c>
    </row>
    <row r="131" spans="1:6" ht="12.75">
      <c r="A131" s="12" t="str">
        <f t="shared" si="5"/>
        <v>12/2009</v>
      </c>
      <c r="B131" s="9">
        <f>IF('MadridDatos 1.0'!B136&lt;&gt;"",IF(B118&lt;&gt;"",_XLL.EDATUM(B118,12),""),"")</f>
        <v>40148</v>
      </c>
      <c r="C131" s="11">
        <f t="shared" si="6"/>
        <v>40178</v>
      </c>
      <c r="D131" t="str">
        <f>'MadridDatos 1.0'!A136</f>
        <v>     Diciembre</v>
      </c>
      <c r="E131" t="str">
        <f>'MadridDatos 1.0'!B136</f>
        <v>435</v>
      </c>
      <c r="F131" t="str">
        <f>'MadridDatos 1.0'!C136</f>
        <v>19.727</v>
      </c>
    </row>
    <row r="132" spans="1:6" ht="12.75">
      <c r="A132" s="12">
        <f t="shared" si="5"/>
      </c>
      <c r="B132" s="9">
        <f>IF('MadridDatos 1.0'!B137&lt;&gt;"",IF(B119&lt;&gt;"",_XLL.EDATUM(B119,12),""),"")</f>
      </c>
      <c r="C132" s="11">
        <f t="shared" si="6"/>
      </c>
      <c r="D132" t="str">
        <f>'MadridDatos 1.0'!A137</f>
        <v>2010</v>
      </c>
      <c r="E132">
        <f>'MadridDatos 1.0'!B137</f>
        <v>0</v>
      </c>
      <c r="F132">
        <f>'MadridDatos 1.0'!C137</f>
        <v>0</v>
      </c>
    </row>
    <row r="133" spans="1:6" ht="12.75">
      <c r="A133" s="12" t="str">
        <f t="shared" si="5"/>
        <v>1/2010</v>
      </c>
      <c r="B133" s="9">
        <f>IF('MadridDatos 1.0'!B138&lt;&gt;"",IF(B120&lt;&gt;"",_XLL.EDATUM(B120,12),""),"")</f>
        <v>40179</v>
      </c>
      <c r="C133" s="11">
        <f t="shared" si="6"/>
        <v>40209</v>
      </c>
      <c r="D133" t="str">
        <f>'MadridDatos 1.0'!A138</f>
        <v>     Enero</v>
      </c>
      <c r="E133" t="str">
        <f>'MadridDatos 1.0'!B138</f>
        <v>428</v>
      </c>
      <c r="F133" t="str">
        <f>'MadridDatos 1.0'!C138</f>
        <v>19.333</v>
      </c>
    </row>
    <row r="134" spans="1:6" ht="12.75">
      <c r="A134" s="12" t="str">
        <f t="shared" si="5"/>
        <v>2/2010</v>
      </c>
      <c r="B134" s="9">
        <f>IF('MadridDatos 1.0'!B139&lt;&gt;"",IF(B121&lt;&gt;"",_XLL.EDATUM(B121,12),""),"")</f>
        <v>40210</v>
      </c>
      <c r="C134" s="11">
        <f t="shared" si="6"/>
        <v>40237</v>
      </c>
      <c r="D134" t="str">
        <f>'MadridDatos 1.0'!A139</f>
        <v>     Febrero</v>
      </c>
      <c r="E134" t="str">
        <f>'MadridDatos 1.0'!B139</f>
        <v>355</v>
      </c>
      <c r="F134" t="str">
        <f>'MadridDatos 1.0'!C139</f>
        <v>16.035</v>
      </c>
    </row>
    <row r="135" spans="1:6" ht="12.75">
      <c r="A135" s="12" t="str">
        <f t="shared" si="5"/>
        <v>3/2010</v>
      </c>
      <c r="B135" s="9">
        <f>IF('MadridDatos 1.0'!B140&lt;&gt;"",IF(B122&lt;&gt;"",_XLL.EDATUM(B122,12),""),"")</f>
        <v>40238</v>
      </c>
      <c r="C135" s="11">
        <f t="shared" si="6"/>
        <v>40268</v>
      </c>
      <c r="D135" t="str">
        <f>'MadridDatos 1.0'!A140</f>
        <v>     Marzo</v>
      </c>
      <c r="E135" t="str">
        <f>'MadridDatos 1.0'!B140</f>
        <v>349</v>
      </c>
      <c r="F135" t="str">
        <f>'MadridDatos 1.0'!C140</f>
        <v>15.764</v>
      </c>
    </row>
    <row r="136" spans="1:6" ht="12.75">
      <c r="A136" s="12" t="str">
        <f t="shared" si="5"/>
        <v>4/2010</v>
      </c>
      <c r="B136" s="9">
        <f>IF('MadridDatos 1.0'!B141&lt;&gt;"",IF(B123&lt;&gt;"",_XLL.EDATUM(B123,12),""),"")</f>
        <v>40269</v>
      </c>
      <c r="C136" s="11">
        <f t="shared" si="6"/>
        <v>40298</v>
      </c>
      <c r="D136" t="str">
        <f>'MadridDatos 1.0'!A141</f>
        <v>     Abril</v>
      </c>
      <c r="E136" t="str">
        <f>'MadridDatos 1.0'!B141</f>
        <v>300</v>
      </c>
      <c r="F136" t="str">
        <f>'MadridDatos 1.0'!C141</f>
        <v>13.551</v>
      </c>
    </row>
    <row r="137" spans="1:6" ht="12.75">
      <c r="A137" s="12" t="str">
        <f t="shared" si="5"/>
        <v>5/2010</v>
      </c>
      <c r="B137" s="9">
        <f>IF('MadridDatos 1.0'!B142&lt;&gt;"",IF(B124&lt;&gt;"",_XLL.EDATUM(B124,12),""),"")</f>
        <v>40299</v>
      </c>
      <c r="C137" s="11">
        <f t="shared" si="6"/>
        <v>40329</v>
      </c>
      <c r="D137" t="str">
        <f>'MadridDatos 1.0'!A142</f>
        <v>     Mayo</v>
      </c>
      <c r="E137" t="str">
        <f>'MadridDatos 1.0'!B142</f>
        <v>272</v>
      </c>
      <c r="F137" t="str">
        <f>'MadridDatos 1.0'!C142</f>
        <v>12.286</v>
      </c>
    </row>
    <row r="138" spans="1:6" ht="12.75">
      <c r="A138" s="12" t="str">
        <f t="shared" si="5"/>
        <v>6/2010</v>
      </c>
      <c r="B138" s="9">
        <f>IF('MadridDatos 1.0'!B143&lt;&gt;"",IF(B125&lt;&gt;"",_XLL.EDATUM(B125,12),""),"")</f>
        <v>40330</v>
      </c>
      <c r="C138" s="11">
        <f t="shared" si="6"/>
        <v>40359</v>
      </c>
      <c r="D138" t="str">
        <f>'MadridDatos 1.0'!A143</f>
        <v>     Junio</v>
      </c>
      <c r="E138" t="str">
        <f>'MadridDatos 1.0'!B143</f>
        <v>246</v>
      </c>
      <c r="F138" t="str">
        <f>'MadridDatos 1.0'!C143</f>
        <v>11.112</v>
      </c>
    </row>
    <row r="139" spans="1:6" ht="12.75">
      <c r="A139" s="12" t="str">
        <f t="shared" si="5"/>
        <v>7/2010</v>
      </c>
      <c r="B139" s="9">
        <f>IF('MadridDatos 1.0'!B144&lt;&gt;"",IF(B126&lt;&gt;"",_XLL.EDATUM(B126,12),""),"")</f>
        <v>40360</v>
      </c>
      <c r="C139" s="11">
        <f t="shared" si="6"/>
        <v>40390</v>
      </c>
      <c r="D139" t="str">
        <f>'MadridDatos 1.0'!A144</f>
        <v>     Julio</v>
      </c>
      <c r="E139" t="str">
        <f>'MadridDatos 1.0'!B144</f>
        <v>261</v>
      </c>
      <c r="F139" t="str">
        <f>'MadridDatos 1.0'!C144</f>
        <v>11.789</v>
      </c>
    </row>
    <row r="140" spans="1:6" ht="12.75">
      <c r="A140" s="12" t="str">
        <f t="shared" si="5"/>
        <v>8/2010</v>
      </c>
      <c r="B140" s="9">
        <f>IF('MadridDatos 1.0'!B145&lt;&gt;"",IF(B127&lt;&gt;"",_XLL.EDATUM(B127,12),""),"")</f>
        <v>40391</v>
      </c>
      <c r="C140" s="11">
        <f t="shared" si="6"/>
        <v>40421</v>
      </c>
      <c r="D140" t="str">
        <f>'MadridDatos 1.0'!A145</f>
        <v>     Agosto</v>
      </c>
      <c r="E140" t="str">
        <f>'MadridDatos 1.0'!B145</f>
        <v>294</v>
      </c>
      <c r="F140" t="str">
        <f>'MadridDatos 1.0'!C145</f>
        <v>13.280</v>
      </c>
    </row>
    <row r="141" spans="1:6" ht="12.75">
      <c r="A141" s="12" t="str">
        <f t="shared" si="5"/>
        <v>9/2010</v>
      </c>
      <c r="B141" s="9">
        <f>IF('MadridDatos 1.0'!B146&lt;&gt;"",IF(B128&lt;&gt;"",_XLL.EDATUM(B128,12),""),"")</f>
        <v>40422</v>
      </c>
      <c r="C141" s="11">
        <f t="shared" si="6"/>
        <v>40451</v>
      </c>
      <c r="D141" t="str">
        <f>'MadridDatos 1.0'!A146</f>
        <v>     Septiembre</v>
      </c>
      <c r="E141" t="str">
        <f>'MadridDatos 1.0'!B146</f>
        <v>325</v>
      </c>
      <c r="F141" t="str">
        <f>'MadridDatos 1.0'!C146</f>
        <v>14.680</v>
      </c>
    </row>
    <row r="142" spans="1:6" ht="12.75">
      <c r="A142" s="12" t="str">
        <f t="shared" si="5"/>
        <v>10/2010</v>
      </c>
      <c r="B142" s="9">
        <f>IF('MadridDatos 1.0'!B147&lt;&gt;"",IF(B129&lt;&gt;"",_XLL.EDATUM(B129,12),""),"")</f>
        <v>40452</v>
      </c>
      <c r="C142" s="11">
        <f t="shared" si="6"/>
        <v>40482</v>
      </c>
      <c r="D142" t="str">
        <f>'MadridDatos 1.0'!A147</f>
        <v>     Octubre</v>
      </c>
      <c r="E142" t="str">
        <f>'MadridDatos 1.0'!B147</f>
        <v>376</v>
      </c>
      <c r="F142" t="str">
        <f>'MadridDatos 1.0'!C147</f>
        <v>16.984</v>
      </c>
    </row>
    <row r="143" spans="1:6" ht="12.75">
      <c r="A143" s="12" t="str">
        <f t="shared" si="5"/>
        <v>11/2010</v>
      </c>
      <c r="B143" s="9">
        <f>IF('MadridDatos 1.0'!B148&lt;&gt;"",IF(B130&lt;&gt;"",_XLL.EDATUM(B130,12),""),"")</f>
        <v>40483</v>
      </c>
      <c r="C143" s="11">
        <f t="shared" si="6"/>
        <v>40512</v>
      </c>
      <c r="D143" t="str">
        <f>'MadridDatos 1.0'!A148</f>
        <v>     Noviembre</v>
      </c>
      <c r="E143" t="str">
        <f>'MadridDatos 1.0'!B148</f>
        <v>399</v>
      </c>
      <c r="F143" t="str">
        <f>'MadridDatos 1.0'!C148</f>
        <v>18.023</v>
      </c>
    </row>
    <row r="144" spans="1:6" ht="12.75">
      <c r="A144" s="12" t="str">
        <f t="shared" si="5"/>
        <v>12/2010</v>
      </c>
      <c r="B144" s="9">
        <f>IF('MadridDatos 1.0'!B149&lt;&gt;"",IF(B131&lt;&gt;"",_XLL.EDATUM(B131,12),""),"")</f>
        <v>40513</v>
      </c>
      <c r="C144" s="11">
        <f t="shared" si="6"/>
        <v>40543</v>
      </c>
      <c r="D144" t="str">
        <f>'MadridDatos 1.0'!A149</f>
        <v>     Diciembre</v>
      </c>
      <c r="E144" t="str">
        <f>'MadridDatos 1.0'!B149</f>
        <v>435</v>
      </c>
      <c r="F144" t="str">
        <f>'MadridDatos 1.0'!C149</f>
        <v>19.649</v>
      </c>
    </row>
    <row r="145" spans="1:6" ht="12.75">
      <c r="A145" s="12">
        <f t="shared" si="5"/>
      </c>
      <c r="B145" s="9">
        <f>IF('MadridDatos 1.0'!B150&lt;&gt;"",IF(B132&lt;&gt;"",_XLL.EDATUM(B132,12),""),"")</f>
      </c>
      <c r="C145" s="11">
        <f t="shared" si="6"/>
      </c>
      <c r="D145" t="str">
        <f>'MadridDatos 1.0'!A150</f>
        <v>2011</v>
      </c>
      <c r="E145">
        <f>'MadridDatos 1.0'!B150</f>
        <v>0</v>
      </c>
      <c r="F145">
        <f>'MadridDatos 1.0'!C150</f>
        <v>0</v>
      </c>
    </row>
    <row r="146" spans="1:6" ht="12.75">
      <c r="A146" s="12" t="str">
        <f t="shared" si="5"/>
        <v>1/2011</v>
      </c>
      <c r="B146" s="9">
        <f>IF('MadridDatos 1.0'!B151&lt;&gt;"",IF(B133&lt;&gt;"",_XLL.EDATUM(B133,12),""),"")</f>
        <v>40544</v>
      </c>
      <c r="C146" s="11">
        <f t="shared" si="6"/>
        <v>40574</v>
      </c>
      <c r="D146" t="str">
        <f>'MadridDatos 1.0'!A151</f>
        <v>     Enero</v>
      </c>
      <c r="E146" t="str">
        <f>'MadridDatos 1.0'!B151</f>
        <v>428</v>
      </c>
      <c r="F146" t="str">
        <f>'MadridDatos 1.0'!C151</f>
        <v>19.002</v>
      </c>
    </row>
    <row r="147" spans="1:6" ht="12.75">
      <c r="A147" s="12" t="str">
        <f t="shared" si="5"/>
        <v>2/2011</v>
      </c>
      <c r="B147" s="9">
        <f>IF('MadridDatos 1.0'!B152&lt;&gt;"",IF(B134&lt;&gt;"",_XLL.EDATUM(B134,12),""),"")</f>
        <v>40575</v>
      </c>
      <c r="C147" s="11">
        <f t="shared" si="6"/>
        <v>40602</v>
      </c>
      <c r="D147" t="str">
        <f>'MadridDatos 1.0'!A152</f>
        <v>     Febrero</v>
      </c>
      <c r="E147" t="str">
        <f>'MadridDatos 1.0'!B152</f>
        <v>355</v>
      </c>
      <c r="F147" t="str">
        <f>'MadridDatos 1.0'!C152</f>
        <v>15.761</v>
      </c>
    </row>
    <row r="148" spans="1:6" ht="12.75">
      <c r="A148" s="12" t="str">
        <f aca="true" t="shared" si="7" ref="A148:A211">IF(B148&lt;&gt;"",CONCATENATE(MONTH(B148),"/",YEAR(B148)),"")</f>
        <v>3/2011</v>
      </c>
      <c r="B148" s="9">
        <f>IF('MadridDatos 1.0'!B153&lt;&gt;"",IF(B135&lt;&gt;"",_XLL.EDATUM(B135,12),""),"")</f>
        <v>40603</v>
      </c>
      <c r="C148" s="11">
        <f aca="true" t="shared" si="8" ref="C148:C211">IF(B148&lt;&gt;"",_XLL.MONATSENDE(B148,0),"")</f>
        <v>40633</v>
      </c>
      <c r="D148" t="str">
        <f>'MadridDatos 1.0'!A153</f>
        <v>     Marzo</v>
      </c>
      <c r="E148" t="str">
        <f>'MadridDatos 1.0'!B153</f>
        <v>349</v>
      </c>
      <c r="F148" t="str">
        <f>'MadridDatos 1.0'!C153</f>
        <v>15.495</v>
      </c>
    </row>
    <row r="149" spans="1:6" ht="12.75">
      <c r="A149" s="12" t="str">
        <f t="shared" si="7"/>
        <v>4/2011</v>
      </c>
      <c r="B149" s="9">
        <f>IF('MadridDatos 1.0'!B154&lt;&gt;"",IF(B136&lt;&gt;"",_XLL.EDATUM(B136,12),""),"")</f>
        <v>40634</v>
      </c>
      <c r="C149" s="11">
        <f t="shared" si="8"/>
        <v>40663</v>
      </c>
      <c r="D149" t="str">
        <f>'MadridDatos 1.0'!A154</f>
        <v>     Abril</v>
      </c>
      <c r="E149" t="str">
        <f>'MadridDatos 1.0'!B154</f>
        <v>300</v>
      </c>
      <c r="F149" t="str">
        <f>'MadridDatos 1.0'!C154</f>
        <v>13.319</v>
      </c>
    </row>
    <row r="150" spans="1:6" ht="12.75">
      <c r="A150" s="12" t="str">
        <f t="shared" si="7"/>
        <v>5/2011</v>
      </c>
      <c r="B150" s="9">
        <f>IF('MadridDatos 1.0'!B155&lt;&gt;"",IF(B137&lt;&gt;"",_XLL.EDATUM(B137,12),""),"")</f>
        <v>40664</v>
      </c>
      <c r="C150" s="11">
        <f t="shared" si="8"/>
        <v>40694</v>
      </c>
      <c r="D150" t="str">
        <f>'MadridDatos 1.0'!A155</f>
        <v>     Mayo</v>
      </c>
      <c r="E150" t="str">
        <f>'MadridDatos 1.0'!B155</f>
        <v>272</v>
      </c>
      <c r="F150" t="str">
        <f>'MadridDatos 1.0'!C155</f>
        <v>12.076</v>
      </c>
    </row>
    <row r="151" spans="1:6" ht="12.75">
      <c r="A151" s="12" t="str">
        <f t="shared" si="7"/>
        <v>6/2011</v>
      </c>
      <c r="B151" s="9">
        <f>IF('MadridDatos 1.0'!B156&lt;&gt;"",IF(B138&lt;&gt;"",_XLL.EDATUM(B138,12),""),"")</f>
        <v>40695</v>
      </c>
      <c r="C151" s="11">
        <f t="shared" si="8"/>
        <v>40724</v>
      </c>
      <c r="D151" t="str">
        <f>'MadridDatos 1.0'!A156</f>
        <v>     Junio</v>
      </c>
      <c r="E151" t="str">
        <f>'MadridDatos 1.0'!B156</f>
        <v>246</v>
      </c>
      <c r="F151" t="str">
        <f>'MadridDatos 1.0'!C156</f>
        <v>10.922</v>
      </c>
    </row>
    <row r="152" spans="1:6" ht="12.75">
      <c r="A152" s="12" t="str">
        <f t="shared" si="7"/>
        <v>7/2011</v>
      </c>
      <c r="B152" s="9">
        <f>IF('MadridDatos 1.0'!B157&lt;&gt;"",IF(B139&lt;&gt;"",_XLL.EDATUM(B139,12),""),"")</f>
        <v>40725</v>
      </c>
      <c r="C152" s="11">
        <f t="shared" si="8"/>
        <v>40755</v>
      </c>
      <c r="D152" t="str">
        <f>'MadridDatos 1.0'!A157</f>
        <v>     Julio</v>
      </c>
      <c r="E152" t="str">
        <f>'MadridDatos 1.0'!B157</f>
        <v>261</v>
      </c>
      <c r="F152" t="str">
        <f>'MadridDatos 1.0'!C157</f>
        <v>11.588</v>
      </c>
    </row>
    <row r="153" spans="1:6" ht="12.75">
      <c r="A153" s="12" t="str">
        <f t="shared" si="7"/>
        <v>8/2011</v>
      </c>
      <c r="B153" s="9">
        <f>IF('MadridDatos 1.0'!B158&lt;&gt;"",IF(B140&lt;&gt;"",_XLL.EDATUM(B140,12),""),"")</f>
        <v>40756</v>
      </c>
      <c r="C153" s="11">
        <f t="shared" si="8"/>
        <v>40786</v>
      </c>
      <c r="D153" t="str">
        <f>'MadridDatos 1.0'!A158</f>
        <v>     Agosto</v>
      </c>
      <c r="E153" t="str">
        <f>'MadridDatos 1.0'!B158</f>
        <v>294</v>
      </c>
      <c r="F153" t="str">
        <f>'MadridDatos 1.0'!C158</f>
        <v>13.053</v>
      </c>
    </row>
    <row r="154" spans="1:6" ht="12.75">
      <c r="A154" s="12" t="str">
        <f t="shared" si="7"/>
        <v>9/2011</v>
      </c>
      <c r="B154" s="9">
        <f>IF('MadridDatos 1.0'!B159&lt;&gt;"",IF(B141&lt;&gt;"",_XLL.EDATUM(B141,12),""),"")</f>
        <v>40787</v>
      </c>
      <c r="C154" s="11">
        <f t="shared" si="8"/>
        <v>40816</v>
      </c>
      <c r="D154" t="str">
        <f>'MadridDatos 1.0'!A159</f>
        <v>     Septiembre</v>
      </c>
      <c r="E154" t="str">
        <f>'MadridDatos 1.0'!B159</f>
        <v>325</v>
      </c>
      <c r="F154" t="str">
        <f>'MadridDatos 1.0'!C159</f>
        <v>14.429</v>
      </c>
    </row>
    <row r="155" spans="1:6" ht="12.75">
      <c r="A155" s="12" t="str">
        <f t="shared" si="7"/>
        <v>10/2011</v>
      </c>
      <c r="B155" s="9">
        <f>IF('MadridDatos 1.0'!B160&lt;&gt;"",IF(B142&lt;&gt;"",_XLL.EDATUM(B142,12),""),"")</f>
        <v>40817</v>
      </c>
      <c r="C155" s="11">
        <f t="shared" si="8"/>
        <v>40847</v>
      </c>
      <c r="D155" t="str">
        <f>'MadridDatos 1.0'!A160</f>
        <v>     Octubre</v>
      </c>
      <c r="E155" t="str">
        <f>'MadridDatos 1.0'!B160</f>
        <v>376</v>
      </c>
      <c r="F155" t="str">
        <f>'MadridDatos 1.0'!C160</f>
        <v>16.693</v>
      </c>
    </row>
    <row r="156" spans="1:6" ht="12.75">
      <c r="A156" s="12" t="str">
        <f t="shared" si="7"/>
        <v>11/2011</v>
      </c>
      <c r="B156" s="9">
        <f>IF('MadridDatos 1.0'!B161&lt;&gt;"",IF(B143&lt;&gt;"",_XLL.EDATUM(B143,12),""),"")</f>
        <v>40848</v>
      </c>
      <c r="C156" s="11">
        <f t="shared" si="8"/>
        <v>40877</v>
      </c>
      <c r="D156" t="str">
        <f>'MadridDatos 1.0'!A161</f>
        <v>     Noviembre</v>
      </c>
      <c r="E156" t="str">
        <f>'MadridDatos 1.0'!B161</f>
        <v>399</v>
      </c>
      <c r="F156" t="str">
        <f>'MadridDatos 1.0'!C161</f>
        <v>17.714</v>
      </c>
    </row>
    <row r="157" spans="1:6" ht="12.75">
      <c r="A157" s="12" t="str">
        <f t="shared" si="7"/>
        <v>12/2011</v>
      </c>
      <c r="B157" s="9">
        <f>IF('MadridDatos 1.0'!B162&lt;&gt;"",IF(B144&lt;&gt;"",_XLL.EDATUM(B144,12),""),"")</f>
        <v>40878</v>
      </c>
      <c r="C157" s="11">
        <f t="shared" si="8"/>
        <v>40908</v>
      </c>
      <c r="D157" t="str">
        <f>'MadridDatos 1.0'!A162</f>
        <v>     Diciembre</v>
      </c>
      <c r="E157" t="str">
        <f>'MadridDatos 1.0'!B162</f>
        <v>435</v>
      </c>
      <c r="F157" t="str">
        <f>'MadridDatos 1.0'!C162</f>
        <v>19.313</v>
      </c>
    </row>
    <row r="158" spans="1:6" ht="12.75">
      <c r="A158" s="12">
        <f t="shared" si="7"/>
      </c>
      <c r="B158" s="9">
        <f>IF('MadridDatos 1.0'!B163&lt;&gt;"",IF(B145&lt;&gt;"",_XLL.EDATUM(B145,12),""),"")</f>
      </c>
      <c r="C158" s="11">
        <f t="shared" si="8"/>
      </c>
      <c r="D158" t="str">
        <f>'MadridDatos 1.0'!A163</f>
        <v>2012</v>
      </c>
      <c r="E158">
        <f>'MadridDatos 1.0'!B163</f>
        <v>0</v>
      </c>
      <c r="F158">
        <f>'MadridDatos 1.0'!C163</f>
        <v>0</v>
      </c>
    </row>
    <row r="159" spans="1:6" ht="12.75">
      <c r="A159" s="12" t="str">
        <f t="shared" si="7"/>
        <v>1/2012</v>
      </c>
      <c r="B159" s="9">
        <f>IF('MadridDatos 1.0'!B164&lt;&gt;"",IF(B146&lt;&gt;"",_XLL.EDATUM(B146,12),""),"")</f>
        <v>40909</v>
      </c>
      <c r="C159" s="11">
        <f t="shared" si="8"/>
        <v>40939</v>
      </c>
      <c r="D159" t="str">
        <f>'MadridDatos 1.0'!A164</f>
        <v>     Enero</v>
      </c>
      <c r="E159" t="str">
        <f>'MadridDatos 1.0'!B164</f>
        <v>428</v>
      </c>
      <c r="F159" t="str">
        <f>'MadridDatos 1.0'!C164</f>
        <v>18.281</v>
      </c>
    </row>
    <row r="160" spans="1:6" ht="12.75">
      <c r="A160" s="12" t="str">
        <f t="shared" si="7"/>
        <v>2/2012</v>
      </c>
      <c r="B160" s="9">
        <f>IF('MadridDatos 1.0'!B165&lt;&gt;"",IF(B147&lt;&gt;"",_XLL.EDATUM(B147,12),""),"")</f>
        <v>40940</v>
      </c>
      <c r="C160" s="11">
        <f t="shared" si="8"/>
        <v>40968</v>
      </c>
      <c r="D160" t="str">
        <f>'MadridDatos 1.0'!A165</f>
        <v>     Febrero</v>
      </c>
      <c r="E160" t="str">
        <f>'MadridDatos 1.0'!B165</f>
        <v>355</v>
      </c>
      <c r="F160" t="str">
        <f>'MadridDatos 1.0'!C165</f>
        <v>15.163</v>
      </c>
    </row>
    <row r="161" spans="1:6" ht="12.75">
      <c r="A161" s="12" t="str">
        <f t="shared" si="7"/>
        <v>3/2012</v>
      </c>
      <c r="B161" s="9">
        <f>IF('MadridDatos 1.0'!B166&lt;&gt;"",IF(B148&lt;&gt;"",_XLL.EDATUM(B148,12),""),"")</f>
        <v>40969</v>
      </c>
      <c r="C161" s="11">
        <f t="shared" si="8"/>
        <v>40999</v>
      </c>
      <c r="D161" t="str">
        <f>'MadridDatos 1.0'!A166</f>
        <v>     Marzo</v>
      </c>
      <c r="E161" t="str">
        <f>'MadridDatos 1.0'!B166</f>
        <v>349</v>
      </c>
      <c r="F161" t="str">
        <f>'MadridDatos 1.0'!C166</f>
        <v>14.907</v>
      </c>
    </row>
    <row r="162" spans="1:6" ht="12.75">
      <c r="A162" s="12" t="str">
        <f t="shared" si="7"/>
        <v>4/2012</v>
      </c>
      <c r="B162" s="9">
        <f>IF('MadridDatos 1.0'!B167&lt;&gt;"",IF(B149&lt;&gt;"",_XLL.EDATUM(B149,12),""),"")</f>
        <v>41000</v>
      </c>
      <c r="C162" s="11">
        <f t="shared" si="8"/>
        <v>41029</v>
      </c>
      <c r="D162" t="str">
        <f>'MadridDatos 1.0'!A167</f>
        <v>     Abril</v>
      </c>
      <c r="E162" t="str">
        <f>'MadridDatos 1.0'!B167</f>
        <v>300</v>
      </c>
      <c r="F162" t="str">
        <f>'MadridDatos 1.0'!C167</f>
        <v>12.814</v>
      </c>
    </row>
    <row r="163" spans="1:6" ht="12.75">
      <c r="A163" s="12" t="str">
        <f t="shared" si="7"/>
        <v>5/2012</v>
      </c>
      <c r="B163" s="9">
        <f>IF('MadridDatos 1.0'!B168&lt;&gt;"",IF(B150&lt;&gt;"",_XLL.EDATUM(B150,12),""),"")</f>
        <v>41030</v>
      </c>
      <c r="C163" s="11">
        <f t="shared" si="8"/>
        <v>41060</v>
      </c>
      <c r="D163" t="str">
        <f>'MadridDatos 1.0'!A168</f>
        <v>     Mayo</v>
      </c>
      <c r="E163" t="str">
        <f>'MadridDatos 1.0'!B168</f>
        <v>272</v>
      </c>
      <c r="F163" t="str">
        <f>'MadridDatos 1.0'!C168</f>
        <v>11.618</v>
      </c>
    </row>
    <row r="164" spans="1:6" ht="12.75">
      <c r="A164" s="12" t="str">
        <f t="shared" si="7"/>
        <v>6/2012</v>
      </c>
      <c r="B164" s="9">
        <f>IF('MadridDatos 1.0'!B169&lt;&gt;"",IF(B151&lt;&gt;"",_XLL.EDATUM(B151,12),""),"")</f>
        <v>41061</v>
      </c>
      <c r="C164" s="11">
        <f t="shared" si="8"/>
        <v>41090</v>
      </c>
      <c r="D164" t="str">
        <f>'MadridDatos 1.0'!A169</f>
        <v>     Junio</v>
      </c>
      <c r="E164" t="str">
        <f>'MadridDatos 1.0'!B169</f>
        <v>246</v>
      </c>
      <c r="F164" t="str">
        <f>'MadridDatos 1.0'!C169</f>
        <v>10.507</v>
      </c>
    </row>
    <row r="165" spans="1:6" ht="12.75">
      <c r="A165" s="12" t="str">
        <f t="shared" si="7"/>
        <v>7/2012</v>
      </c>
      <c r="B165" s="9">
        <f>IF('MadridDatos 1.0'!B170&lt;&gt;"",IF(B152&lt;&gt;"",_XLL.EDATUM(B152,12),""),"")</f>
        <v>41091</v>
      </c>
      <c r="C165" s="11">
        <f t="shared" si="8"/>
        <v>41121</v>
      </c>
      <c r="D165" t="str">
        <f>'MadridDatos 1.0'!A170</f>
        <v>     Julio</v>
      </c>
      <c r="E165" t="str">
        <f>'MadridDatos 1.0'!B170</f>
        <v>261</v>
      </c>
      <c r="F165" t="str">
        <f>'MadridDatos 1.0'!C170</f>
        <v>11.148</v>
      </c>
    </row>
    <row r="166" spans="1:6" ht="12.75">
      <c r="A166" s="12" t="str">
        <f t="shared" si="7"/>
        <v>8/2012</v>
      </c>
      <c r="B166" s="9">
        <f>IF('MadridDatos 1.0'!B171&lt;&gt;"",IF(B153&lt;&gt;"",_XLL.EDATUM(B153,12),""),"")</f>
        <v>41122</v>
      </c>
      <c r="C166" s="11">
        <f t="shared" si="8"/>
        <v>41152</v>
      </c>
      <c r="D166" t="str">
        <f>'MadridDatos 1.0'!A171</f>
        <v>     Agosto</v>
      </c>
      <c r="E166" t="str">
        <f>'MadridDatos 1.0'!B171</f>
        <v>294</v>
      </c>
      <c r="F166" t="str">
        <f>'MadridDatos 1.0'!C171</f>
        <v>12.558</v>
      </c>
    </row>
    <row r="167" spans="1:6" ht="12.75">
      <c r="A167" s="12" t="str">
        <f t="shared" si="7"/>
        <v>9/2012</v>
      </c>
      <c r="B167" s="9">
        <f>IF('MadridDatos 1.0'!B172&lt;&gt;"",IF(B154&lt;&gt;"",_XLL.EDATUM(B154,12),""),"")</f>
        <v>41153</v>
      </c>
      <c r="C167" s="11">
        <f t="shared" si="8"/>
        <v>41182</v>
      </c>
      <c r="D167" t="str">
        <f>'MadridDatos 1.0'!A172</f>
        <v>     Septiembre</v>
      </c>
      <c r="E167" t="str">
        <f>'MadridDatos 1.0'!B172</f>
        <v>325</v>
      </c>
      <c r="F167" t="str">
        <f>'MadridDatos 1.0'!C172</f>
        <v>13.882</v>
      </c>
    </row>
    <row r="168" spans="1:6" ht="12.75">
      <c r="A168" s="12" t="str">
        <f t="shared" si="7"/>
        <v>10/2012</v>
      </c>
      <c r="B168" s="9">
        <f>IF('MadridDatos 1.0'!B173&lt;&gt;"",IF(B155&lt;&gt;"",_XLL.EDATUM(B155,12),""),"")</f>
        <v>41183</v>
      </c>
      <c r="C168" s="11">
        <f t="shared" si="8"/>
        <v>41213</v>
      </c>
      <c r="D168" t="str">
        <f>'MadridDatos 1.0'!A173</f>
        <v>     Octubre</v>
      </c>
      <c r="E168" t="str">
        <f>'MadridDatos 1.0'!B173</f>
        <v>376</v>
      </c>
      <c r="F168" t="str">
        <f>'MadridDatos 1.0'!C173</f>
        <v>16.060</v>
      </c>
    </row>
    <row r="169" spans="1:6" ht="12.75">
      <c r="A169" s="12" t="str">
        <f t="shared" si="7"/>
        <v>11/2012</v>
      </c>
      <c r="B169" s="9">
        <f>IF('MadridDatos 1.0'!B174&lt;&gt;"",IF(B156&lt;&gt;"",_XLL.EDATUM(B156,12),""),"")</f>
        <v>41214</v>
      </c>
      <c r="C169" s="11">
        <f t="shared" si="8"/>
        <v>41243</v>
      </c>
      <c r="D169" t="str">
        <f>'MadridDatos 1.0'!A174</f>
        <v>     Noviembre</v>
      </c>
      <c r="E169" t="str">
        <f>'MadridDatos 1.0'!B174</f>
        <v>399</v>
      </c>
      <c r="F169" t="str">
        <f>'MadridDatos 1.0'!C174</f>
        <v>17.042</v>
      </c>
    </row>
    <row r="170" spans="1:6" ht="12.75">
      <c r="A170" s="12" t="str">
        <f t="shared" si="7"/>
        <v>12/2012</v>
      </c>
      <c r="B170" s="9">
        <f>IF('MadridDatos 1.0'!B175&lt;&gt;"",IF(B157&lt;&gt;"",_XLL.EDATUM(B157,12),""),"")</f>
        <v>41244</v>
      </c>
      <c r="C170" s="11">
        <f t="shared" si="8"/>
        <v>41274</v>
      </c>
      <c r="D170" t="str">
        <f>'MadridDatos 1.0'!A175</f>
        <v>     Diciembre</v>
      </c>
      <c r="E170" t="str">
        <f>'MadridDatos 1.0'!B175</f>
        <v>435</v>
      </c>
      <c r="F170" t="str">
        <f>'MadridDatos 1.0'!C175</f>
        <v>18.580</v>
      </c>
    </row>
    <row r="171" spans="1:6" ht="12.75">
      <c r="A171" s="12">
        <f t="shared" si="7"/>
      </c>
      <c r="B171" s="9">
        <f>IF('MadridDatos 1.0'!B176&lt;&gt;"",IF(B158&lt;&gt;"",_XLL.EDATUM(B158,12),""),"")</f>
      </c>
      <c r="C171" s="11">
        <f t="shared" si="8"/>
      </c>
      <c r="D171" t="str">
        <f>'MadridDatos 1.0'!A176</f>
        <v>2013</v>
      </c>
      <c r="E171">
        <f>'MadridDatos 1.0'!B176</f>
        <v>0</v>
      </c>
      <c r="F171">
        <f>'MadridDatos 1.0'!C176</f>
        <v>0</v>
      </c>
    </row>
    <row r="172" spans="1:6" ht="12.75">
      <c r="A172" s="12" t="str">
        <f t="shared" si="7"/>
        <v>1/2013</v>
      </c>
      <c r="B172" s="9">
        <f>IF('MadridDatos 1.0'!B177&lt;&gt;"",IF(B159&lt;&gt;"",_XLL.EDATUM(B159,12),""),"")</f>
        <v>41275</v>
      </c>
      <c r="C172" s="11">
        <f t="shared" si="8"/>
        <v>41305</v>
      </c>
      <c r="D172" t="str">
        <f>'MadridDatos 1.0'!A177</f>
        <v>     Enero</v>
      </c>
      <c r="E172" t="str">
        <f>'MadridDatos 1.0'!B177</f>
        <v>428</v>
      </c>
      <c r="F172" t="str">
        <f>'MadridDatos 1.0'!C177</f>
        <v>18.281</v>
      </c>
    </row>
    <row r="173" spans="1:6" ht="12.75">
      <c r="A173" s="12" t="str">
        <f t="shared" si="7"/>
        <v>2/2013</v>
      </c>
      <c r="B173" s="9">
        <f>IF('MadridDatos 1.0'!B178&lt;&gt;"",IF(B160&lt;&gt;"",_XLL.EDATUM(B160,12),""),"")</f>
        <v>41306</v>
      </c>
      <c r="C173" s="11">
        <f t="shared" si="8"/>
        <v>41333</v>
      </c>
      <c r="D173" t="str">
        <f>'MadridDatos 1.0'!A178</f>
        <v>     Febrero</v>
      </c>
      <c r="E173" t="str">
        <f>'MadridDatos 1.0'!B178</f>
        <v>355</v>
      </c>
      <c r="F173" t="str">
        <f>'MadridDatos 1.0'!C178</f>
        <v>15.163</v>
      </c>
    </row>
    <row r="174" spans="1:6" ht="12.75">
      <c r="A174" s="12" t="str">
        <f t="shared" si="7"/>
        <v>3/2013</v>
      </c>
      <c r="B174" s="9">
        <f>IF('MadridDatos 1.0'!B179&lt;&gt;"",IF(B161&lt;&gt;"",_XLL.EDATUM(B161,12),""),"")</f>
        <v>41334</v>
      </c>
      <c r="C174" s="11">
        <f t="shared" si="8"/>
        <v>41364</v>
      </c>
      <c r="D174" t="str">
        <f>'MadridDatos 1.0'!A179</f>
        <v>     Marzo</v>
      </c>
      <c r="E174" t="str">
        <f>'MadridDatos 1.0'!B179</f>
        <v>349</v>
      </c>
      <c r="F174" t="str">
        <f>'MadridDatos 1.0'!C179</f>
        <v>14.907</v>
      </c>
    </row>
    <row r="175" spans="1:6" ht="12.75">
      <c r="A175" s="12" t="str">
        <f t="shared" si="7"/>
        <v>4/2013</v>
      </c>
      <c r="B175" s="9">
        <f>IF('MadridDatos 1.0'!B180&lt;&gt;"",IF(B162&lt;&gt;"",_XLL.EDATUM(B162,12),""),"")</f>
        <v>41365</v>
      </c>
      <c r="C175" s="11">
        <f t="shared" si="8"/>
        <v>41394</v>
      </c>
      <c r="D175" t="str">
        <f>'MadridDatos 1.0'!A180</f>
        <v>     Abril</v>
      </c>
      <c r="E175" t="str">
        <f>'MadridDatos 1.0'!B180</f>
        <v>300</v>
      </c>
      <c r="F175" t="str">
        <f>'MadridDatos 1.0'!C180</f>
        <v>12.814</v>
      </c>
    </row>
    <row r="176" spans="1:6" ht="12.75">
      <c r="A176" s="12" t="str">
        <f t="shared" si="7"/>
        <v>5/2013</v>
      </c>
      <c r="B176" s="9">
        <f>IF('MadridDatos 1.0'!B181&lt;&gt;"",IF(B163&lt;&gt;"",_XLL.EDATUM(B163,12),""),"")</f>
        <v>41395</v>
      </c>
      <c r="C176" s="11">
        <f t="shared" si="8"/>
        <v>41425</v>
      </c>
      <c r="D176" t="str">
        <f>'MadridDatos 1.0'!A181</f>
        <v>     Mayo</v>
      </c>
      <c r="E176" t="str">
        <f>'MadridDatos 1.0'!B181</f>
        <v>272</v>
      </c>
      <c r="F176" t="str">
        <f>'MadridDatos 1.0'!C181</f>
        <v>11.618</v>
      </c>
    </row>
    <row r="177" spans="1:6" ht="12.75">
      <c r="A177" s="12" t="str">
        <f t="shared" si="7"/>
        <v>6/2013</v>
      </c>
      <c r="B177" s="9">
        <f>IF('MadridDatos 1.0'!B182&lt;&gt;"",IF(B164&lt;&gt;"",_XLL.EDATUM(B164,12),""),"")</f>
        <v>41426</v>
      </c>
      <c r="C177" s="11">
        <f t="shared" si="8"/>
        <v>41455</v>
      </c>
      <c r="D177" t="str">
        <f>'MadridDatos 1.0'!A182</f>
        <v>     Junio</v>
      </c>
      <c r="E177" t="str">
        <f>'MadridDatos 1.0'!B182</f>
        <v>246</v>
      </c>
      <c r="F177" t="str">
        <f>'MadridDatos 1.0'!C182</f>
        <v>10.507</v>
      </c>
    </row>
    <row r="178" spans="1:6" ht="12.75">
      <c r="A178" s="12" t="str">
        <f t="shared" si="7"/>
        <v>7/2013</v>
      </c>
      <c r="B178" s="9">
        <f>IF('MadridDatos 1.0'!B183&lt;&gt;"",IF(B165&lt;&gt;"",_XLL.EDATUM(B165,12),""),"")</f>
        <v>41456</v>
      </c>
      <c r="C178" s="11">
        <f t="shared" si="8"/>
        <v>41486</v>
      </c>
      <c r="D178" t="str">
        <f>'MadridDatos 1.0'!A183</f>
        <v>     Julio</v>
      </c>
      <c r="E178" t="str">
        <f>'MadridDatos 1.0'!B183</f>
        <v>261</v>
      </c>
      <c r="F178" t="str">
        <f>'MadridDatos 1.0'!C183</f>
        <v>11.148</v>
      </c>
    </row>
    <row r="179" spans="1:6" ht="12.75">
      <c r="A179" s="12" t="str">
        <f t="shared" si="7"/>
        <v>8/2013</v>
      </c>
      <c r="B179" s="9">
        <f>IF('MadridDatos 1.0'!B184&lt;&gt;"",IF(B166&lt;&gt;"",_XLL.EDATUM(B166,12),""),"")</f>
        <v>41487</v>
      </c>
      <c r="C179" s="11">
        <f t="shared" si="8"/>
        <v>41517</v>
      </c>
      <c r="D179" t="str">
        <f>'MadridDatos 1.0'!A184</f>
        <v>     Agosto</v>
      </c>
      <c r="E179" t="str">
        <f>'MadridDatos 1.0'!B184</f>
        <v>294</v>
      </c>
      <c r="F179" t="str">
        <f>'MadridDatos 1.0'!C184</f>
        <v>12.558</v>
      </c>
    </row>
    <row r="180" spans="1:6" ht="12.75">
      <c r="A180" s="12" t="str">
        <f t="shared" si="7"/>
        <v>9/2013</v>
      </c>
      <c r="B180" s="9">
        <f>IF('MadridDatos 1.0'!B185&lt;&gt;"",IF(B167&lt;&gt;"",_XLL.EDATUM(B167,12),""),"")</f>
        <v>41518</v>
      </c>
      <c r="C180" s="11">
        <f t="shared" si="8"/>
        <v>41547</v>
      </c>
      <c r="D180" t="str">
        <f>'MadridDatos 1.0'!A185</f>
        <v>     Septiembre</v>
      </c>
      <c r="E180" t="str">
        <f>'MadridDatos 1.0'!B185</f>
        <v>325</v>
      </c>
      <c r="F180" t="str">
        <f>'MadridDatos 1.0'!C185</f>
        <v>13.882</v>
      </c>
    </row>
    <row r="181" spans="1:6" ht="12.75">
      <c r="A181" s="12" t="str">
        <f t="shared" si="7"/>
        <v>10/2013</v>
      </c>
      <c r="B181" s="9">
        <f>IF('MadridDatos 1.0'!B186&lt;&gt;"",IF(B168&lt;&gt;"",_XLL.EDATUM(B168,12),""),"")</f>
        <v>41548</v>
      </c>
      <c r="C181" s="11">
        <f t="shared" si="8"/>
        <v>41578</v>
      </c>
      <c r="D181" t="str">
        <f>'MadridDatos 1.0'!A186</f>
        <v>     Octubre</v>
      </c>
      <c r="E181" t="str">
        <f>'MadridDatos 1.0'!B186</f>
        <v>376</v>
      </c>
      <c r="F181" t="str">
        <f>'MadridDatos 1.0'!C186</f>
        <v>16.060</v>
      </c>
    </row>
    <row r="182" spans="1:6" ht="12.75">
      <c r="A182" s="12" t="str">
        <f t="shared" si="7"/>
        <v>11/2013</v>
      </c>
      <c r="B182" s="9">
        <f>IF('MadridDatos 1.0'!B187&lt;&gt;"",IF(B169&lt;&gt;"",_XLL.EDATUM(B169,12),""),"")</f>
        <v>41579</v>
      </c>
      <c r="C182" s="11">
        <f t="shared" si="8"/>
        <v>41608</v>
      </c>
      <c r="D182" t="str">
        <f>'MadridDatos 1.0'!A187</f>
        <v>     Noviembre</v>
      </c>
      <c r="E182" t="str">
        <f>'MadridDatos 1.0'!B187</f>
        <v>399</v>
      </c>
      <c r="F182" t="str">
        <f>'MadridDatos 1.0'!C187</f>
        <v>17.042</v>
      </c>
    </row>
    <row r="183" spans="1:6" ht="12.75">
      <c r="A183" s="12" t="str">
        <f t="shared" si="7"/>
        <v>12/2013</v>
      </c>
      <c r="B183" s="9">
        <f>IF('MadridDatos 1.0'!B188&lt;&gt;"",IF(B170&lt;&gt;"",_XLL.EDATUM(B170,12),""),"")</f>
        <v>41609</v>
      </c>
      <c r="C183" s="11">
        <f t="shared" si="8"/>
        <v>41639</v>
      </c>
      <c r="D183" t="str">
        <f>'MadridDatos 1.0'!A188</f>
        <v>     Diciembre</v>
      </c>
      <c r="E183" t="str">
        <f>'MadridDatos 1.0'!B188</f>
        <v>435</v>
      </c>
      <c r="F183" t="str">
        <f>'MadridDatos 1.0'!C188</f>
        <v>18.580</v>
      </c>
    </row>
    <row r="184" spans="1:6" ht="12.75">
      <c r="A184" s="12">
        <f t="shared" si="7"/>
      </c>
      <c r="B184" s="9">
        <f>IF('MadridDatos 1.0'!B189&lt;&gt;"",IF(B171&lt;&gt;"",_XLL.EDATUM(B171,12),""),"")</f>
      </c>
      <c r="C184" s="11">
        <f t="shared" si="8"/>
      </c>
      <c r="D184" t="str">
        <f>'MadridDatos 1.0'!A189</f>
        <v>2014</v>
      </c>
      <c r="E184">
        <f>'MadridDatos 1.0'!B189</f>
        <v>0</v>
      </c>
      <c r="F184">
        <f>'MadridDatos 1.0'!C189</f>
        <v>0</v>
      </c>
    </row>
    <row r="185" spans="1:6" ht="12.75">
      <c r="A185" s="12" t="str">
        <f t="shared" si="7"/>
        <v>1/2014</v>
      </c>
      <c r="B185" s="9">
        <f>IF('MadridDatos 1.0'!B190&lt;&gt;"",IF(B172&lt;&gt;"",_XLL.EDATUM(B172,12),""),"")</f>
        <v>41640</v>
      </c>
      <c r="C185" s="11">
        <f t="shared" si="8"/>
        <v>41670</v>
      </c>
      <c r="D185" t="str">
        <f>'MadridDatos 1.0'!A190</f>
        <v>     Enero</v>
      </c>
      <c r="E185" t="str">
        <f>'MadridDatos 1.0'!B190</f>
        <v>428</v>
      </c>
      <c r="F185" t="str">
        <f>'MadridDatos 1.0'!C190</f>
        <v>15.617</v>
      </c>
    </row>
    <row r="186" spans="1:6" ht="12.75">
      <c r="A186" s="12" t="str">
        <f t="shared" si="7"/>
        <v>2/2014</v>
      </c>
      <c r="B186" s="9">
        <f>IF('MadridDatos 1.0'!B191&lt;&gt;"",IF(B173&lt;&gt;"",_XLL.EDATUM(B173,12),""),"")</f>
        <v>41671</v>
      </c>
      <c r="C186" s="11">
        <f t="shared" si="8"/>
        <v>41698</v>
      </c>
      <c r="D186" t="str">
        <f>'MadridDatos 1.0'!A191</f>
        <v>     Febrero</v>
      </c>
      <c r="E186" t="str">
        <f>'MadridDatos 1.0'!B191</f>
        <v>355</v>
      </c>
      <c r="F186" t="str">
        <f>'MadridDatos 1.0'!C191</f>
        <v>12.953</v>
      </c>
    </row>
    <row r="187" spans="1:6" ht="12.75">
      <c r="A187" s="12" t="str">
        <f t="shared" si="7"/>
        <v>3/2014</v>
      </c>
      <c r="B187" s="9">
        <f>IF('MadridDatos 1.0'!B192&lt;&gt;"",IF(B174&lt;&gt;"",_XLL.EDATUM(B174,12),""),"")</f>
        <v>41699</v>
      </c>
      <c r="C187" s="11">
        <f t="shared" si="8"/>
        <v>41729</v>
      </c>
      <c r="D187" t="str">
        <f>'MadridDatos 1.0'!A192</f>
        <v>     Marzo</v>
      </c>
      <c r="E187" t="str">
        <f>'MadridDatos 1.0'!B192</f>
        <v>349</v>
      </c>
      <c r="F187" t="str">
        <f>'MadridDatos 1.0'!C192</f>
        <v>12.734</v>
      </c>
    </row>
    <row r="188" spans="1:6" ht="12.75">
      <c r="A188" s="12" t="str">
        <f t="shared" si="7"/>
        <v>4/2014</v>
      </c>
      <c r="B188" s="9">
        <f>IF('MadridDatos 1.0'!B193&lt;&gt;"",IF(B175&lt;&gt;"",_XLL.EDATUM(B175,12),""),"")</f>
        <v>41730</v>
      </c>
      <c r="C188" s="11">
        <f t="shared" si="8"/>
        <v>41759</v>
      </c>
      <c r="D188" t="str">
        <f>'MadridDatos 1.0'!A193</f>
        <v>     Abril</v>
      </c>
      <c r="E188" t="str">
        <f>'MadridDatos 1.0'!B193</f>
        <v>300</v>
      </c>
      <c r="F188" t="str">
        <f>'MadridDatos 1.0'!C193</f>
        <v>10.946</v>
      </c>
    </row>
    <row r="189" spans="1:6" ht="12.75">
      <c r="A189" s="12" t="str">
        <f t="shared" si="7"/>
        <v>5/2014</v>
      </c>
      <c r="B189" s="9">
        <f>IF('MadridDatos 1.0'!B194&lt;&gt;"",IF(B176&lt;&gt;"",_XLL.EDATUM(B176,12),""),"")</f>
        <v>41760</v>
      </c>
      <c r="C189" s="11">
        <f t="shared" si="8"/>
        <v>41790</v>
      </c>
      <c r="D189" t="str">
        <f>'MadridDatos 1.0'!A194</f>
        <v>     Mayo</v>
      </c>
      <c r="E189" t="str">
        <f>'MadridDatos 1.0'!B194</f>
        <v>272</v>
      </c>
      <c r="F189" t="str">
        <f>'MadridDatos 1.0'!C194</f>
        <v>9.925</v>
      </c>
    </row>
    <row r="190" spans="1:6" ht="12.75">
      <c r="A190" s="12" t="str">
        <f t="shared" si="7"/>
        <v>6/2014</v>
      </c>
      <c r="B190" s="9">
        <f>IF('MadridDatos 1.0'!B195&lt;&gt;"",IF(B177&lt;&gt;"",_XLL.EDATUM(B177,12),""),"")</f>
        <v>41791</v>
      </c>
      <c r="C190" s="11">
        <f t="shared" si="8"/>
        <v>41820</v>
      </c>
      <c r="D190" t="str">
        <f>'MadridDatos 1.0'!A195</f>
        <v>     Junio</v>
      </c>
      <c r="E190" t="str">
        <f>'MadridDatos 1.0'!B195</f>
        <v>246</v>
      </c>
      <c r="F190" t="str">
        <f>'MadridDatos 1.0'!C195</f>
        <v>8.976</v>
      </c>
    </row>
    <row r="191" spans="1:6" ht="12.75">
      <c r="A191" s="12" t="str">
        <f t="shared" si="7"/>
        <v>7/2014</v>
      </c>
      <c r="B191" s="9">
        <f>IF('MadridDatos 1.0'!B196&lt;&gt;"",IF(B178&lt;&gt;"",_XLL.EDATUM(B178,12),""),"")</f>
        <v>41821</v>
      </c>
      <c r="C191" s="11">
        <f t="shared" si="8"/>
        <v>41851</v>
      </c>
      <c r="D191" t="str">
        <f>'MadridDatos 1.0'!A196</f>
        <v>     Julio</v>
      </c>
      <c r="E191" t="str">
        <f>'MadridDatos 1.0'!B196</f>
        <v>261</v>
      </c>
      <c r="F191" t="str">
        <f>'MadridDatos 1.0'!C196</f>
        <v>9.523</v>
      </c>
    </row>
    <row r="192" spans="1:6" ht="12.75">
      <c r="A192" s="12" t="str">
        <f t="shared" si="7"/>
        <v>8/2014</v>
      </c>
      <c r="B192" s="9">
        <f>IF('MadridDatos 1.0'!B197&lt;&gt;"",IF(B179&lt;&gt;"",_XLL.EDATUM(B179,12),""),"")</f>
        <v>41852</v>
      </c>
      <c r="C192" s="11">
        <f t="shared" si="8"/>
        <v>41882</v>
      </c>
      <c r="D192" t="str">
        <f>'MadridDatos 1.0'!A197</f>
        <v>     Agosto</v>
      </c>
      <c r="E192" t="str">
        <f>'MadridDatos 1.0'!B197</f>
        <v>294</v>
      </c>
      <c r="F192" t="str">
        <f>'MadridDatos 1.0'!C197</f>
        <v>10.727</v>
      </c>
    </row>
    <row r="193" spans="1:6" ht="12.75">
      <c r="A193" s="12" t="str">
        <f t="shared" si="7"/>
        <v>9/2014</v>
      </c>
      <c r="B193" s="9">
        <f>IF('MadridDatos 1.0'!B198&lt;&gt;"",IF(B180&lt;&gt;"",_XLL.EDATUM(B180,12),""),"")</f>
        <v>41883</v>
      </c>
      <c r="C193" s="11">
        <f t="shared" si="8"/>
        <v>41912</v>
      </c>
      <c r="D193" t="str">
        <f>'MadridDatos 1.0'!A198</f>
        <v>     Septiembre</v>
      </c>
      <c r="E193" t="str">
        <f>'MadridDatos 1.0'!B198</f>
        <v>325</v>
      </c>
      <c r="F193" t="str">
        <f>'MadridDatos 1.0'!C198</f>
        <v>11.859</v>
      </c>
    </row>
    <row r="194" spans="1:6" ht="12.75">
      <c r="A194" s="12" t="str">
        <f t="shared" si="7"/>
        <v>10/2014</v>
      </c>
      <c r="B194" s="9">
        <f>IF('MadridDatos 1.0'!B199&lt;&gt;"",IF(B181&lt;&gt;"",_XLL.EDATUM(B181,12),""),"")</f>
        <v>41913</v>
      </c>
      <c r="C194" s="11">
        <f t="shared" si="8"/>
        <v>41943</v>
      </c>
      <c r="D194" t="str">
        <f>'MadridDatos 1.0'!A199</f>
        <v>     Octubre</v>
      </c>
      <c r="E194" t="str">
        <f>'MadridDatos 1.0'!B199</f>
        <v>376</v>
      </c>
      <c r="F194" t="str">
        <f>'MadridDatos 1.0'!C199</f>
        <v>13.719</v>
      </c>
    </row>
    <row r="195" spans="1:6" ht="12.75">
      <c r="A195" s="12" t="str">
        <f t="shared" si="7"/>
        <v>11/2014</v>
      </c>
      <c r="B195" s="9">
        <f>IF('MadridDatos 1.0'!B200&lt;&gt;"",IF(B182&lt;&gt;"",_XLL.EDATUM(B182,12),""),"")</f>
        <v>41944</v>
      </c>
      <c r="C195" s="11">
        <f t="shared" si="8"/>
        <v>41973</v>
      </c>
      <c r="D195" t="str">
        <f>'MadridDatos 1.0'!A200</f>
        <v>     Noviembre</v>
      </c>
      <c r="E195" t="str">
        <f>'MadridDatos 1.0'!B200</f>
        <v>399</v>
      </c>
      <c r="F195" t="str">
        <f>'MadridDatos 1.0'!C200</f>
        <v>14.559</v>
      </c>
    </row>
    <row r="196" spans="1:6" ht="12.75">
      <c r="A196" s="12" t="str">
        <f t="shared" si="7"/>
        <v>12/2014</v>
      </c>
      <c r="B196" s="9">
        <f>IF('MadridDatos 1.0'!B201&lt;&gt;"",IF(B183&lt;&gt;"",_XLL.EDATUM(B183,12),""),"")</f>
        <v>41974</v>
      </c>
      <c r="C196" s="11">
        <f t="shared" si="8"/>
        <v>42004</v>
      </c>
      <c r="D196" t="str">
        <f>'MadridDatos 1.0'!A201</f>
        <v>     Diciembre</v>
      </c>
      <c r="E196" t="str">
        <f>'MadridDatos 1.0'!B201</f>
        <v>435</v>
      </c>
      <c r="F196" t="str">
        <f>'MadridDatos 1.0'!C201</f>
        <v>15.874</v>
      </c>
    </row>
    <row r="197" spans="1:6" ht="12.75">
      <c r="A197" s="12">
        <f t="shared" si="7"/>
      </c>
      <c r="B197" s="9">
        <f>IF('MadridDatos 1.0'!B202&lt;&gt;"",IF(B184&lt;&gt;"",_XLL.EDATUM(B184,12),""),"")</f>
      </c>
      <c r="C197" s="11">
        <f t="shared" si="8"/>
      </c>
      <c r="D197" t="str">
        <f>'MadridDatos 1.0'!A202</f>
        <v>2015</v>
      </c>
      <c r="E197">
        <f>'MadridDatos 1.0'!B202</f>
        <v>0</v>
      </c>
      <c r="F197">
        <f>'MadridDatos 1.0'!C202</f>
        <v>0</v>
      </c>
    </row>
    <row r="198" spans="1:6" ht="12.75">
      <c r="A198" s="12" t="str">
        <f t="shared" si="7"/>
        <v>1/2015</v>
      </c>
      <c r="B198" s="9">
        <f>IF('MadridDatos 1.0'!B203&lt;&gt;"",IF(B185&lt;&gt;"",_XLL.EDATUM(B185,12),""),"")</f>
        <v>42005</v>
      </c>
      <c r="C198" s="11">
        <f t="shared" si="8"/>
        <v>42035</v>
      </c>
      <c r="D198" t="str">
        <f>'MadridDatos 1.0'!A203</f>
        <v>     Enero</v>
      </c>
      <c r="E198" t="str">
        <f>'MadridDatos 1.0'!B203</f>
        <v>430</v>
      </c>
      <c r="F198" t="str">
        <f>'MadridDatos 1.0'!C203</f>
        <v>20.613</v>
      </c>
    </row>
    <row r="199" spans="1:6" ht="12.75">
      <c r="A199" s="12" t="str">
        <f t="shared" si="7"/>
        <v>2/2015</v>
      </c>
      <c r="B199" s="9">
        <f>IF('MadridDatos 1.0'!B204&lt;&gt;"",IF(B186&lt;&gt;"",_XLL.EDATUM(B186,12),""),"")</f>
        <v>42036</v>
      </c>
      <c r="C199" s="11">
        <f t="shared" si="8"/>
        <v>42063</v>
      </c>
      <c r="D199" t="str">
        <f>'MadridDatos 1.0'!A204</f>
        <v>     Febrero</v>
      </c>
      <c r="E199" t="str">
        <f>'MadridDatos 1.0'!B204</f>
        <v>362</v>
      </c>
      <c r="F199" t="str">
        <f>'MadridDatos 1.0'!C204</f>
        <v>11.125</v>
      </c>
    </row>
    <row r="200" spans="1:6" ht="12.75">
      <c r="A200" s="12" t="str">
        <f t="shared" si="7"/>
        <v>3/2015</v>
      </c>
      <c r="B200" s="9">
        <f>IF('MadridDatos 1.0'!B205&lt;&gt;"",IF(B187&lt;&gt;"",_XLL.EDATUM(B187,12),""),"")</f>
        <v>42064</v>
      </c>
      <c r="C200" s="11">
        <f t="shared" si="8"/>
        <v>42094</v>
      </c>
      <c r="D200" t="str">
        <f>'MadridDatos 1.0'!A205</f>
        <v>     Marzo</v>
      </c>
      <c r="E200" t="str">
        <f>'MadridDatos 1.0'!B205</f>
        <v>362</v>
      </c>
      <c r="F200" t="str">
        <f>'MadridDatos 1.0'!C205</f>
        <v>9.133</v>
      </c>
    </row>
    <row r="201" spans="1:6" ht="12.75">
      <c r="A201" s="12" t="str">
        <f t="shared" si="7"/>
        <v>4/2015</v>
      </c>
      <c r="B201" s="9">
        <f>IF('MadridDatos 1.0'!B206&lt;&gt;"",IF(B188&lt;&gt;"",_XLL.EDATUM(B188,12),""),"")</f>
        <v>42095</v>
      </c>
      <c r="C201" s="11">
        <f t="shared" si="8"/>
        <v>42124</v>
      </c>
      <c r="D201" t="str">
        <f>'MadridDatos 1.0'!A206</f>
        <v>     Abril</v>
      </c>
      <c r="E201" t="str">
        <f>'MadridDatos 1.0'!B206</f>
        <v>312</v>
      </c>
      <c r="F201" t="str">
        <f>'MadridDatos 1.0'!C206</f>
        <v>5.421</v>
      </c>
    </row>
    <row r="202" spans="1:6" ht="12.75">
      <c r="A202" s="12" t="str">
        <f t="shared" si="7"/>
        <v>5/2015</v>
      </c>
      <c r="B202" s="9">
        <f>IF('MadridDatos 1.0'!B207&lt;&gt;"",IF(B189&lt;&gt;"",_XLL.EDATUM(B189,12),""),"")</f>
        <v>42125</v>
      </c>
      <c r="C202" s="11">
        <f t="shared" si="8"/>
        <v>42155</v>
      </c>
      <c r="D202" t="str">
        <f>'MadridDatos 1.0'!A207</f>
        <v>     Mayo</v>
      </c>
      <c r="E202" t="str">
        <f>'MadridDatos 1.0'!B207</f>
        <v>289</v>
      </c>
      <c r="F202" t="str">
        <f>'MadridDatos 1.0'!C207</f>
        <v>9.576</v>
      </c>
    </row>
    <row r="203" spans="1:6" ht="12.75">
      <c r="A203" s="12" t="str">
        <f t="shared" si="7"/>
        <v>6/2015</v>
      </c>
      <c r="B203" s="9">
        <f>IF('MadridDatos 1.0'!B208&lt;&gt;"",IF(B190&lt;&gt;"",_XLL.EDATUM(B190,12),""),"")</f>
        <v>42156</v>
      </c>
      <c r="C203" s="11">
        <f t="shared" si="8"/>
        <v>42185</v>
      </c>
      <c r="D203" t="str">
        <f>'MadridDatos 1.0'!A208</f>
        <v>     Junio</v>
      </c>
      <c r="E203" t="str">
        <f>'MadridDatos 1.0'!B208</f>
        <v>262</v>
      </c>
      <c r="F203" t="str">
        <f>'MadridDatos 1.0'!C208</f>
        <v>4.289</v>
      </c>
    </row>
    <row r="204" spans="1:6" ht="12.75">
      <c r="A204" s="12" t="str">
        <f t="shared" si="7"/>
        <v>7/2015</v>
      </c>
      <c r="B204" s="9">
        <f>IF('MadridDatos 1.0'!B209&lt;&gt;"",IF(B191&lt;&gt;"",_XLL.EDATUM(B191,12),""),"")</f>
        <v>42186</v>
      </c>
      <c r="C204" s="11">
        <f t="shared" si="8"/>
        <v>42216</v>
      </c>
      <c r="D204" t="str">
        <f>'MadridDatos 1.0'!A209</f>
        <v>     Julio</v>
      </c>
      <c r="E204" t="str">
        <f>'MadridDatos 1.0'!B209</f>
        <v>279</v>
      </c>
      <c r="F204" t="str">
        <f>'MadridDatos 1.0'!C209</f>
        <v>7.127</v>
      </c>
    </row>
    <row r="205" spans="1:6" ht="12.75">
      <c r="A205" s="12" t="str">
        <f t="shared" si="7"/>
        <v>8/2015</v>
      </c>
      <c r="B205" s="9">
        <f>IF('MadridDatos 1.0'!B210&lt;&gt;"",IF(B192&lt;&gt;"",_XLL.EDATUM(B192,12),""),"")</f>
        <v>42217</v>
      </c>
      <c r="C205" s="11">
        <f t="shared" si="8"/>
        <v>42247</v>
      </c>
      <c r="D205" t="str">
        <f>'MadridDatos 1.0'!A210</f>
        <v>     Agosto</v>
      </c>
      <c r="E205" t="str">
        <f>'MadridDatos 1.0'!B210</f>
        <v>309</v>
      </c>
      <c r="F205" t="str">
        <f>'MadridDatos 1.0'!C210</f>
        <v>6.241</v>
      </c>
    </row>
    <row r="206" spans="1:6" ht="12.75">
      <c r="A206" s="12" t="str">
        <f t="shared" si="7"/>
        <v>9/2015</v>
      </c>
      <c r="B206" s="9">
        <f>IF('MadridDatos 1.0'!B211&lt;&gt;"",IF(B193&lt;&gt;"",_XLL.EDATUM(B193,12),""),"")</f>
        <v>42248</v>
      </c>
      <c r="C206" s="11">
        <f t="shared" si="8"/>
        <v>42277</v>
      </c>
      <c r="D206" t="str">
        <f>'MadridDatos 1.0'!A211</f>
        <v>     Septiembre</v>
      </c>
      <c r="E206" t="str">
        <f>'MadridDatos 1.0'!B211</f>
        <v>335</v>
      </c>
      <c r="F206" t="str">
        <f>'MadridDatos 1.0'!C211</f>
        <v>6.789</v>
      </c>
    </row>
    <row r="207" spans="1:6" ht="12.75">
      <c r="A207" s="12" t="str">
        <f t="shared" si="7"/>
        <v>10/2015</v>
      </c>
      <c r="B207" s="9">
        <f>IF('MadridDatos 1.0'!B212&lt;&gt;"",IF(B194&lt;&gt;"",_XLL.EDATUM(B194,12),""),"")</f>
        <v>42278</v>
      </c>
      <c r="C207" s="11">
        <f t="shared" si="8"/>
        <v>42308</v>
      </c>
      <c r="D207" t="str">
        <f>'MadridDatos 1.0'!A212</f>
        <v>     Octubre</v>
      </c>
      <c r="E207" t="str">
        <f>'MadridDatos 1.0'!B212</f>
        <v>387</v>
      </c>
      <c r="F207" t="str">
        <f>'MadridDatos 1.0'!C212</f>
        <v>8.242</v>
      </c>
    </row>
    <row r="208" spans="1:6" ht="12.75">
      <c r="A208" s="12" t="str">
        <f t="shared" si="7"/>
        <v>11/2015</v>
      </c>
      <c r="B208" s="9">
        <f>IF('MadridDatos 1.0'!B213&lt;&gt;"",IF(B195&lt;&gt;"",_XLL.EDATUM(B195,12),""),"")</f>
        <v>42309</v>
      </c>
      <c r="C208" s="11">
        <f t="shared" si="8"/>
        <v>42338</v>
      </c>
      <c r="D208" t="str">
        <f>'MadridDatos 1.0'!A213</f>
        <v>     Noviembre</v>
      </c>
      <c r="E208" t="str">
        <f>'MadridDatos 1.0'!B213</f>
        <v>409</v>
      </c>
      <c r="F208" t="str">
        <f>'MadridDatos 1.0'!C213</f>
        <v>8.701</v>
      </c>
    </row>
    <row r="209" spans="1:6" ht="12.75">
      <c r="A209" s="12" t="str">
        <f t="shared" si="7"/>
        <v>12/2015</v>
      </c>
      <c r="B209" s="9">
        <f>IF('MadridDatos 1.0'!B214&lt;&gt;"",IF(B196&lt;&gt;"",_XLL.EDATUM(B196,12),""),"")</f>
        <v>42339</v>
      </c>
      <c r="C209" s="11">
        <f t="shared" si="8"/>
        <v>42369</v>
      </c>
      <c r="D209" t="str">
        <f>'MadridDatos 1.0'!A214</f>
        <v>     Diciembre</v>
      </c>
      <c r="E209" t="str">
        <f>'MadridDatos 1.0'!B214</f>
        <v>442</v>
      </c>
      <c r="F209" t="str">
        <f>'MadridDatos 1.0'!C214</f>
        <v>9.240</v>
      </c>
    </row>
    <row r="210" spans="1:6" ht="12.75">
      <c r="A210" s="12">
        <f t="shared" si="7"/>
      </c>
      <c r="B210" s="9">
        <f>IF('MadridDatos 1.0'!B215&lt;&gt;"",IF(B197&lt;&gt;"",_XLL.EDATUM(B197,12),""),"")</f>
      </c>
      <c r="C210" s="11">
        <f t="shared" si="8"/>
      </c>
      <c r="D210" t="str">
        <f>'MadridDatos 1.0'!A215</f>
        <v>2016</v>
      </c>
      <c r="E210">
        <f>'MadridDatos 1.0'!B215</f>
        <v>0</v>
      </c>
      <c r="F210">
        <f>'MadridDatos 1.0'!C215</f>
        <v>0</v>
      </c>
    </row>
    <row r="211" spans="1:6" ht="12.75">
      <c r="A211" s="12" t="str">
        <f t="shared" si="7"/>
        <v>1/2016</v>
      </c>
      <c r="B211" s="9">
        <f>IF('MadridDatos 1.0'!B216&lt;&gt;"",IF(B198&lt;&gt;"",_XLL.EDATUM(B198,12),""),"")</f>
        <v>42370</v>
      </c>
      <c r="C211" s="11">
        <f t="shared" si="8"/>
        <v>42400</v>
      </c>
      <c r="D211" t="str">
        <f>'MadridDatos 1.0'!A216</f>
        <v>     Enero</v>
      </c>
      <c r="E211" t="str">
        <f>'MadridDatos 1.0'!B216</f>
        <v>427</v>
      </c>
      <c r="F211" t="str">
        <f>'MadridDatos 1.0'!C216</f>
        <v>9.918.142</v>
      </c>
    </row>
    <row r="212" spans="1:6" ht="12.75">
      <c r="A212" s="12" t="str">
        <f aca="true" t="shared" si="9" ref="A212:A275">IF(B212&lt;&gt;"",CONCATENATE(MONTH(B212),"/",YEAR(B212)),"")</f>
        <v>2/2016</v>
      </c>
      <c r="B212" s="9">
        <f>IF('MadridDatos 1.0'!B217&lt;&gt;"",IF(B199&lt;&gt;"",_XLL.EDATUM(B199,12),""),"")</f>
        <v>42401</v>
      </c>
      <c r="C212" s="11">
        <f aca="true" t="shared" si="10" ref="C212:C275">IF(B212&lt;&gt;"",_XLL.MONATSENDE(B212,0),"")</f>
        <v>42429</v>
      </c>
      <c r="D212" t="str">
        <f>'MadridDatos 1.0'!A217</f>
        <v>     Febrero</v>
      </c>
      <c r="E212" t="str">
        <f>'MadridDatos 1.0'!B217</f>
        <v>374</v>
      </c>
      <c r="F212" t="str">
        <f>'MadridDatos 1.0'!C217</f>
        <v>8.789.582</v>
      </c>
    </row>
    <row r="213" spans="1:6" ht="12.75">
      <c r="A213" s="12" t="str">
        <f t="shared" si="9"/>
        <v>3/2016</v>
      </c>
      <c r="B213" s="9">
        <f>IF('MadridDatos 1.0'!B218&lt;&gt;"",IF(B200&lt;&gt;"",_XLL.EDATUM(B200,12),""),"")</f>
        <v>42430</v>
      </c>
      <c r="C213" s="11">
        <f t="shared" si="10"/>
        <v>42460</v>
      </c>
      <c r="D213" t="str">
        <f>'MadridDatos 1.0'!A218</f>
        <v>     Marzo</v>
      </c>
      <c r="E213" t="str">
        <f>'MadridDatos 1.0'!B218</f>
        <v>364</v>
      </c>
      <c r="F213" t="str">
        <f>'MadridDatos 1.0'!C218</f>
        <v>5.631.691</v>
      </c>
    </row>
    <row r="214" spans="1:6" ht="12.75">
      <c r="A214" s="12" t="str">
        <f t="shared" si="9"/>
        <v>4/2016</v>
      </c>
      <c r="B214" s="9">
        <f>IF('MadridDatos 1.0'!B219&lt;&gt;"",IF(B201&lt;&gt;"",_XLL.EDATUM(B201,12),""),"")</f>
        <v>42461</v>
      </c>
      <c r="C214" s="11">
        <f t="shared" si="10"/>
        <v>42490</v>
      </c>
      <c r="D214" t="str">
        <f>'MadridDatos 1.0'!A219</f>
        <v>     Abril</v>
      </c>
      <c r="E214" t="str">
        <f>'MadridDatos 1.0'!B219</f>
        <v>326</v>
      </c>
      <c r="F214" t="str">
        <f>'MadridDatos 1.0'!C219</f>
        <v>9.381.706</v>
      </c>
    </row>
    <row r="215" spans="1:6" ht="12.75">
      <c r="A215" s="12" t="str">
        <f t="shared" si="9"/>
        <v>5/2016</v>
      </c>
      <c r="B215" s="9">
        <f>IF('MadridDatos 1.0'!B220&lt;&gt;"",IF(B202&lt;&gt;"",_XLL.EDATUM(B202,12),""),"")</f>
        <v>42491</v>
      </c>
      <c r="C215" s="11">
        <f t="shared" si="10"/>
        <v>42521</v>
      </c>
      <c r="D215" t="str">
        <f>'MadridDatos 1.0'!A220</f>
        <v>     Mayo</v>
      </c>
      <c r="E215" t="str">
        <f>'MadridDatos 1.0'!B220</f>
        <v>295</v>
      </c>
      <c r="F215" t="str">
        <f>'MadridDatos 1.0'!C220</f>
        <v>7.738.952</v>
      </c>
    </row>
    <row r="216" spans="1:6" ht="12.75">
      <c r="A216" s="12" t="str">
        <f t="shared" si="9"/>
        <v>6/2016</v>
      </c>
      <c r="B216" s="9">
        <f>IF('MadridDatos 1.0'!B221&lt;&gt;"",IF(B203&lt;&gt;"",_XLL.EDATUM(B203,12),""),"")</f>
        <v>42522</v>
      </c>
      <c r="C216" s="11">
        <f t="shared" si="10"/>
        <v>42551</v>
      </c>
      <c r="D216" t="str">
        <f>'MadridDatos 1.0'!A221</f>
        <v>     Junio</v>
      </c>
      <c r="E216" t="str">
        <f>'MadridDatos 1.0'!B221</f>
        <v>269</v>
      </c>
      <c r="F216" t="str">
        <f>'MadridDatos 1.0'!C221</f>
        <v>5.327.257</v>
      </c>
    </row>
    <row r="217" spans="1:6" ht="12.75">
      <c r="A217" s="12" t="str">
        <f t="shared" si="9"/>
        <v>7/2016</v>
      </c>
      <c r="B217" s="9">
        <f>IF('MadridDatos 1.0'!B222&lt;&gt;"",IF(B204&lt;&gt;"",_XLL.EDATUM(B204,12),""),"")</f>
        <v>42552</v>
      </c>
      <c r="C217" s="11">
        <f t="shared" si="10"/>
        <v>42582</v>
      </c>
      <c r="D217" t="str">
        <f>'MadridDatos 1.0'!A222</f>
        <v>     Julio</v>
      </c>
      <c r="E217" t="str">
        <f>'MadridDatos 1.0'!B222</f>
        <v>286</v>
      </c>
      <c r="F217" t="str">
        <f>'MadridDatos 1.0'!C222</f>
        <v>5.522.715</v>
      </c>
    </row>
    <row r="218" spans="1:6" ht="12.75">
      <c r="A218" s="12" t="str">
        <f t="shared" si="9"/>
        <v>8/2016</v>
      </c>
      <c r="B218" s="9">
        <f>IF('MadridDatos 1.0'!B223&lt;&gt;"",IF(B205&lt;&gt;"",_XLL.EDATUM(B205,12),""),"")</f>
        <v>42583</v>
      </c>
      <c r="C218" s="11">
        <f t="shared" si="10"/>
        <v>42613</v>
      </c>
      <c r="D218" t="str">
        <f>'MadridDatos 1.0'!A223</f>
        <v>     Agosto</v>
      </c>
      <c r="E218" t="str">
        <f>'MadridDatos 1.0'!B223</f>
        <v>314</v>
      </c>
      <c r="F218" t="str">
        <f>'MadridDatos 1.0'!C223</f>
        <v>5.713.104</v>
      </c>
    </row>
    <row r="219" spans="1:6" ht="12.75">
      <c r="A219" s="12" t="str">
        <f t="shared" si="9"/>
        <v>9/2016</v>
      </c>
      <c r="B219" s="9">
        <f>IF('MadridDatos 1.0'!B224&lt;&gt;"",IF(B206&lt;&gt;"",_XLL.EDATUM(B206,12),""),"")</f>
        <v>42614</v>
      </c>
      <c r="C219" s="11">
        <f t="shared" si="10"/>
        <v>42643</v>
      </c>
      <c r="D219" t="str">
        <f>'MadridDatos 1.0'!A224</f>
        <v>     Septiembre</v>
      </c>
      <c r="E219" t="str">
        <f>'MadridDatos 1.0'!B224</f>
        <v>339</v>
      </c>
      <c r="F219" t="str">
        <f>'MadridDatos 1.0'!C224</f>
        <v>7.701.766</v>
      </c>
    </row>
    <row r="220" spans="1:6" ht="12.75">
      <c r="A220" s="12" t="str">
        <f t="shared" si="9"/>
        <v>10/2016</v>
      </c>
      <c r="B220" s="9">
        <f>IF('MadridDatos 1.0'!B225&lt;&gt;"",IF(B207&lt;&gt;"",_XLL.EDATUM(B207,12),""),"")</f>
        <v>42644</v>
      </c>
      <c r="C220" s="11">
        <f t="shared" si="10"/>
        <v>42674</v>
      </c>
      <c r="D220" t="str">
        <f>'MadridDatos 1.0'!A225</f>
        <v>     Octubre</v>
      </c>
      <c r="E220" t="str">
        <f>'MadridDatos 1.0'!B225</f>
        <v>388</v>
      </c>
      <c r="F220" t="str">
        <f>'MadridDatos 1.0'!C225</f>
        <v>8.108.406</v>
      </c>
    </row>
    <row r="221" spans="1:6" ht="12.75">
      <c r="A221" s="12" t="str">
        <f t="shared" si="9"/>
        <v>11/2016</v>
      </c>
      <c r="B221" s="9">
        <f>IF('MadridDatos 1.0'!B226&lt;&gt;"",IF(B208&lt;&gt;"",_XLL.EDATUM(B208,12),""),"")</f>
        <v>42675</v>
      </c>
      <c r="C221" s="11">
        <f t="shared" si="10"/>
        <v>42704</v>
      </c>
      <c r="D221" t="str">
        <f>'MadridDatos 1.0'!A226</f>
        <v>     Noviembre</v>
      </c>
      <c r="E221" t="str">
        <f>'MadridDatos 1.0'!B226</f>
        <v>407</v>
      </c>
      <c r="F221" t="str">
        <f>'MadridDatos 1.0'!C226</f>
        <v>8.174.036</v>
      </c>
    </row>
    <row r="222" spans="1:6" ht="12.75">
      <c r="A222" s="12" t="str">
        <f t="shared" si="9"/>
        <v>12/2016</v>
      </c>
      <c r="B222" s="9">
        <f>IF('MadridDatos 1.0'!B227&lt;&gt;"",IF(B209&lt;&gt;"",_XLL.EDATUM(B209,12),""),"")</f>
        <v>42705</v>
      </c>
      <c r="C222" s="11">
        <f t="shared" si="10"/>
        <v>42735</v>
      </c>
      <c r="D222" t="str">
        <f>'MadridDatos 1.0'!A227</f>
        <v>     Diciembre</v>
      </c>
      <c r="E222" t="str">
        <f>'MadridDatos 1.0'!B227</f>
        <v>443</v>
      </c>
      <c r="F222" t="str">
        <f>'MadridDatos 1.0'!C227</f>
        <v>9.851.944</v>
      </c>
    </row>
    <row r="223" spans="1:6" ht="12.75">
      <c r="A223" s="12">
        <f t="shared" si="9"/>
      </c>
      <c r="B223" s="9">
        <f>IF('MadridDatos 1.0'!B228&lt;&gt;"",IF(B210&lt;&gt;"",_XLL.EDATUM(B210,12),""),"")</f>
      </c>
      <c r="C223" s="11">
        <f t="shared" si="10"/>
      </c>
      <c r="D223" t="str">
        <f>'MadridDatos 1.0'!A228</f>
        <v>2017</v>
      </c>
      <c r="E223">
        <f>'MadridDatos 1.0'!B228</f>
        <v>0</v>
      </c>
      <c r="F223">
        <f>'MadridDatos 1.0'!C228</f>
        <v>0</v>
      </c>
    </row>
    <row r="224" spans="1:6" ht="12.75">
      <c r="A224" s="12" t="str">
        <f t="shared" si="9"/>
        <v>1/2017</v>
      </c>
      <c r="B224" s="9">
        <f>IF('MadridDatos 1.0'!B229&lt;&gt;"",IF(B211&lt;&gt;"",_XLL.EDATUM(B211,12),""),"")</f>
        <v>42736</v>
      </c>
      <c r="C224" s="11">
        <f t="shared" si="10"/>
        <v>42766</v>
      </c>
      <c r="D224" t="str">
        <f>'MadridDatos 1.0'!A229</f>
        <v>     Enero</v>
      </c>
      <c r="E224" t="str">
        <f>'MadridDatos 1.0'!B229</f>
        <v>433</v>
      </c>
      <c r="F224" t="str">
        <f>'MadridDatos 1.0'!C229</f>
        <v>9.552.125</v>
      </c>
    </row>
    <row r="225" spans="1:6" ht="12.75">
      <c r="A225" s="12" t="str">
        <f t="shared" si="9"/>
        <v>2/2017</v>
      </c>
      <c r="B225" s="9">
        <f>IF('MadridDatos 1.0'!B230&lt;&gt;"",IF(B212&lt;&gt;"",_XLL.EDATUM(B212,12),""),"")</f>
        <v>42767</v>
      </c>
      <c r="C225" s="11">
        <f t="shared" si="10"/>
        <v>42794</v>
      </c>
      <c r="D225" t="str">
        <f>'MadridDatos 1.0'!A230</f>
        <v>     Febrero</v>
      </c>
      <c r="E225" t="str">
        <f>'MadridDatos 1.0'!B230</f>
        <v>365</v>
      </c>
      <c r="F225" t="str">
        <f>'MadridDatos 1.0'!C230</f>
        <v>8.089.083</v>
      </c>
    </row>
    <row r="226" spans="1:6" ht="12.75">
      <c r="A226" s="12" t="str">
        <f t="shared" si="9"/>
        <v>3/2017</v>
      </c>
      <c r="B226" s="9">
        <f>IF('MadridDatos 1.0'!B231&lt;&gt;"",IF(B213&lt;&gt;"",_XLL.EDATUM(B213,12),""),"")</f>
        <v>42795</v>
      </c>
      <c r="C226" s="11">
        <f t="shared" si="10"/>
        <v>42825</v>
      </c>
      <c r="D226" t="str">
        <f>'MadridDatos 1.0'!A231</f>
        <v>     Marzo</v>
      </c>
      <c r="E226" t="str">
        <f>'MadridDatos 1.0'!B231</f>
        <v>364</v>
      </c>
      <c r="F226" t="str">
        <f>'MadridDatos 1.0'!C231</f>
        <v>7.757.456</v>
      </c>
    </row>
    <row r="227" spans="1:6" ht="12.75">
      <c r="A227" s="12" t="str">
        <f t="shared" si="9"/>
        <v>4/2017</v>
      </c>
      <c r="B227" s="9">
        <f>IF('MadridDatos 1.0'!B232&lt;&gt;"",IF(B214&lt;&gt;"",_XLL.EDATUM(B214,12),""),"")</f>
        <v>42826</v>
      </c>
      <c r="C227" s="11">
        <f t="shared" si="10"/>
        <v>42855</v>
      </c>
      <c r="D227" t="str">
        <f>'MadridDatos 1.0'!A232</f>
        <v>     Abril</v>
      </c>
      <c r="E227" t="str">
        <f>'MadridDatos 1.0'!B232</f>
        <v>317</v>
      </c>
      <c r="F227" t="str">
        <f>'MadridDatos 1.0'!C232</f>
        <v>6.884.900</v>
      </c>
    </row>
    <row r="228" spans="1:6" ht="12.75">
      <c r="A228" s="12" t="str">
        <f t="shared" si="9"/>
        <v>5/2017</v>
      </c>
      <c r="B228" s="9">
        <f>IF('MadridDatos 1.0'!B233&lt;&gt;"",IF(B215&lt;&gt;"",_XLL.EDATUM(B215,12),""),"")</f>
        <v>42856</v>
      </c>
      <c r="C228" s="11">
        <f t="shared" si="10"/>
        <v>42886</v>
      </c>
      <c r="D228" t="str">
        <f>'MadridDatos 1.0'!A233</f>
        <v>     Mayo</v>
      </c>
      <c r="E228" t="str">
        <f>'MadridDatos 1.0'!B233</f>
        <v>293</v>
      </c>
      <c r="F228" t="str">
        <f>'MadridDatos 1.0'!C233</f>
        <v>6.586.208</v>
      </c>
    </row>
    <row r="229" spans="1:6" ht="12.75">
      <c r="A229" s="12" t="str">
        <f t="shared" si="9"/>
        <v>6/2017</v>
      </c>
      <c r="B229" s="9">
        <f>IF('MadridDatos 1.0'!B234&lt;&gt;"",IF(B216&lt;&gt;"",_XLL.EDATUM(B216,12),""),"")</f>
        <v>42887</v>
      </c>
      <c r="C229" s="11">
        <f t="shared" si="10"/>
        <v>42916</v>
      </c>
      <c r="D229" t="str">
        <f>'MadridDatos 1.0'!A234</f>
        <v>     Junio</v>
      </c>
      <c r="E229" t="str">
        <f>'MadridDatos 1.0'!B234</f>
        <v>265</v>
      </c>
      <c r="F229" t="str">
        <f>'MadridDatos 1.0'!C234</f>
        <v>5.517.840</v>
      </c>
    </row>
    <row r="230" spans="1:6" ht="12.75">
      <c r="A230" s="12" t="str">
        <f t="shared" si="9"/>
        <v>7/2017</v>
      </c>
      <c r="B230" s="9">
        <f>IF('MadridDatos 1.0'!B235&lt;&gt;"",IF(B217&lt;&gt;"",_XLL.EDATUM(B217,12),""),"")</f>
        <v>42917</v>
      </c>
      <c r="C230" s="11">
        <f t="shared" si="10"/>
        <v>42947</v>
      </c>
      <c r="D230" t="str">
        <f>'MadridDatos 1.0'!A235</f>
        <v>     Julio</v>
      </c>
      <c r="E230" t="str">
        <f>'MadridDatos 1.0'!B235</f>
        <v>282</v>
      </c>
      <c r="F230" t="str">
        <f>'MadridDatos 1.0'!C235</f>
        <v>5.390.411</v>
      </c>
    </row>
    <row r="231" spans="1:6" ht="12.75">
      <c r="A231" s="12" t="str">
        <f t="shared" si="9"/>
        <v>8/2017</v>
      </c>
      <c r="B231" s="9">
        <f>IF('MadridDatos 1.0'!B236&lt;&gt;"",IF(B218&lt;&gt;"",_XLL.EDATUM(B218,12),""),"")</f>
        <v>42948</v>
      </c>
      <c r="C231" s="11">
        <f t="shared" si="10"/>
        <v>42978</v>
      </c>
      <c r="D231" t="str">
        <f>'MadridDatos 1.0'!A236</f>
        <v>     Agosto</v>
      </c>
      <c r="E231" t="str">
        <f>'MadridDatos 1.0'!B236</f>
        <v>312</v>
      </c>
      <c r="F231" t="str">
        <f>'MadridDatos 1.0'!C236</f>
        <v>5.857.713</v>
      </c>
    </row>
    <row r="232" spans="1:6" ht="12.75">
      <c r="A232" s="12" t="str">
        <f t="shared" si="9"/>
        <v>9/2017</v>
      </c>
      <c r="B232" s="9">
        <f>IF('MadridDatos 1.0'!B237&lt;&gt;"",IF(B219&lt;&gt;"",_XLL.EDATUM(B219,12),""),"")</f>
        <v>42979</v>
      </c>
      <c r="C232" s="11">
        <f t="shared" si="10"/>
        <v>43008</v>
      </c>
      <c r="D232" t="str">
        <f>'MadridDatos 1.0'!A237</f>
        <v>     Septiembre</v>
      </c>
      <c r="E232" t="str">
        <f>'MadridDatos 1.0'!B237</f>
        <v>339</v>
      </c>
      <c r="F232" t="str">
        <f>'MadridDatos 1.0'!C237</f>
        <v>7.038.595</v>
      </c>
    </row>
    <row r="233" spans="1:6" ht="12.75">
      <c r="A233" s="12" t="str">
        <f t="shared" si="9"/>
        <v>10/2017</v>
      </c>
      <c r="B233" s="9">
        <f>IF('MadridDatos 1.0'!B238&lt;&gt;"",IF(B220&lt;&gt;"",_XLL.EDATUM(B220,12),""),"")</f>
        <v>43009</v>
      </c>
      <c r="C233" s="11">
        <f t="shared" si="10"/>
        <v>43039</v>
      </c>
      <c r="D233" t="str">
        <f>'MadridDatos 1.0'!A238</f>
        <v>     Octubre</v>
      </c>
      <c r="E233" t="str">
        <f>'MadridDatos 1.0'!B238</f>
        <v>391</v>
      </c>
      <c r="F233" t="str">
        <f>'MadridDatos 1.0'!C238</f>
        <v>9.183.144</v>
      </c>
    </row>
    <row r="234" spans="1:6" ht="12.75">
      <c r="A234" s="12" t="str">
        <f t="shared" si="9"/>
        <v>11/2017</v>
      </c>
      <c r="B234" s="9">
        <f>IF('MadridDatos 1.0'!B239&lt;&gt;"",IF(B221&lt;&gt;"",_XLL.EDATUM(B221,12),""),"")</f>
        <v>43040</v>
      </c>
      <c r="C234" s="11">
        <f t="shared" si="10"/>
        <v>43069</v>
      </c>
      <c r="D234" t="str">
        <f>'MadridDatos 1.0'!A239</f>
        <v>     Noviembre</v>
      </c>
      <c r="E234" t="str">
        <f>'MadridDatos 1.0'!B239</f>
        <v>413</v>
      </c>
      <c r="F234" t="str">
        <f>'MadridDatos 1.0'!C239</f>
        <v>7.370.795</v>
      </c>
    </row>
    <row r="235" spans="1:6" ht="12.75">
      <c r="A235" s="12" t="str">
        <f t="shared" si="9"/>
        <v>12/2017</v>
      </c>
      <c r="B235" s="9">
        <f>IF('MadridDatos 1.0'!B240&lt;&gt;"",IF(B222&lt;&gt;"",_XLL.EDATUM(B222,12),""),"")</f>
        <v>43070</v>
      </c>
      <c r="C235" s="11">
        <f t="shared" si="10"/>
        <v>43100</v>
      </c>
      <c r="D235" t="str">
        <f>'MadridDatos 1.0'!A240</f>
        <v>     Diciembre</v>
      </c>
      <c r="E235" t="str">
        <f>'MadridDatos 1.0'!B240</f>
        <v>445</v>
      </c>
      <c r="F235" t="str">
        <f>'MadridDatos 1.0'!C240</f>
        <v>9.769.900</v>
      </c>
    </row>
    <row r="236" spans="1:6" ht="12.75">
      <c r="A236" s="12">
        <f t="shared" si="9"/>
      </c>
      <c r="B236" s="9">
        <f>IF('MadridDatos 1.0'!B241&lt;&gt;"",IF(B223&lt;&gt;"",_XLL.EDATUM(B223,12),""),"")</f>
      </c>
      <c r="C236" s="11">
        <f t="shared" si="10"/>
      </c>
      <c r="D236" t="str">
        <f>'MadridDatos 1.0'!A241</f>
        <v>2018</v>
      </c>
      <c r="E236">
        <f>'MadridDatos 1.0'!B241</f>
        <v>0</v>
      </c>
      <c r="F236">
        <f>'MadridDatos 1.0'!C241</f>
        <v>0</v>
      </c>
    </row>
    <row r="237" spans="1:6" ht="12.75">
      <c r="A237" s="12" t="str">
        <f t="shared" si="9"/>
        <v>1/2018</v>
      </c>
      <c r="B237" s="9">
        <f>IF('MadridDatos 1.0'!B242&lt;&gt;"",IF(B224&lt;&gt;"",_XLL.EDATUM(B224,12),""),"")</f>
        <v>43101</v>
      </c>
      <c r="C237" s="11">
        <f t="shared" si="10"/>
        <v>43131</v>
      </c>
      <c r="D237" t="str">
        <f>'MadridDatos 1.0'!A242</f>
        <v>     Enero</v>
      </c>
      <c r="E237" t="str">
        <f>'MadridDatos 1.0'!B242</f>
        <v>436</v>
      </c>
      <c r="F237" t="str">
        <f>'MadridDatos 1.0'!C242</f>
        <v>9.451.635</v>
      </c>
    </row>
    <row r="238" spans="1:6" ht="12.75">
      <c r="A238" s="12" t="str">
        <f t="shared" si="9"/>
        <v>2/2018</v>
      </c>
      <c r="B238" s="9">
        <f>IF('MadridDatos 1.0'!B243&lt;&gt;"",IF(B225&lt;&gt;"",_XLL.EDATUM(B225,12),""),"")</f>
        <v>43132</v>
      </c>
      <c r="C238" s="11">
        <f t="shared" si="10"/>
        <v>43159</v>
      </c>
      <c r="D238" t="str">
        <f>'MadridDatos 1.0'!A243</f>
        <v>     Febrero</v>
      </c>
      <c r="E238" t="str">
        <f>'MadridDatos 1.0'!B243</f>
        <v>367</v>
      </c>
      <c r="F238" t="str">
        <f>'MadridDatos 1.0'!C243</f>
        <v>8.071.758</v>
      </c>
    </row>
    <row r="239" spans="1:6" ht="12.75">
      <c r="A239" s="12" t="str">
        <f t="shared" si="9"/>
        <v>3/2018</v>
      </c>
      <c r="B239" s="9">
        <f>IF('MadridDatos 1.0'!B244&lt;&gt;"",IF(B226&lt;&gt;"",_XLL.EDATUM(B226,12),""),"")</f>
        <v>43160</v>
      </c>
      <c r="C239" s="11">
        <f t="shared" si="10"/>
        <v>43190</v>
      </c>
      <c r="D239" t="str">
        <f>'MadridDatos 1.0'!A244</f>
        <v>     Marzo</v>
      </c>
      <c r="E239" t="str">
        <f>'MadridDatos 1.0'!B244</f>
        <v>364</v>
      </c>
      <c r="F239" t="str">
        <f>'MadridDatos 1.0'!C244</f>
        <v>7.981.174</v>
      </c>
    </row>
    <row r="240" spans="1:6" ht="12.75">
      <c r="A240" s="12" t="str">
        <f t="shared" si="9"/>
        <v>4/2018</v>
      </c>
      <c r="B240" s="9">
        <f>IF('MadridDatos 1.0'!B245&lt;&gt;"",IF(B227&lt;&gt;"",_XLL.EDATUM(B227,12),""),"")</f>
        <v>43191</v>
      </c>
      <c r="C240" s="11">
        <f t="shared" si="10"/>
        <v>43220</v>
      </c>
      <c r="D240" t="str">
        <f>'MadridDatos 1.0'!A245</f>
        <v>     Abril</v>
      </c>
      <c r="E240" t="str">
        <f>'MadridDatos 1.0'!B245</f>
        <v>317</v>
      </c>
      <c r="F240" t="str">
        <f>'MadridDatos 1.0'!C245</f>
        <v>6.732.633</v>
      </c>
    </row>
    <row r="241" spans="1:6" ht="12.75">
      <c r="A241" s="12" t="str">
        <f t="shared" si="9"/>
        <v>5/2018</v>
      </c>
      <c r="B241" s="9">
        <f>IF('MadridDatos 1.0'!B246&lt;&gt;"",IF(B228&lt;&gt;"",_XLL.EDATUM(B228,12),""),"")</f>
        <v>43221</v>
      </c>
      <c r="C241" s="11">
        <f t="shared" si="10"/>
        <v>43251</v>
      </c>
      <c r="D241" t="str">
        <f>'MadridDatos 1.0'!A246</f>
        <v>     Mayo</v>
      </c>
      <c r="E241" t="str">
        <f>'MadridDatos 1.0'!B246</f>
        <v>293</v>
      </c>
      <c r="F241" t="str">
        <f>'MadridDatos 1.0'!C246</f>
        <v>6.077.764</v>
      </c>
    </row>
    <row r="242" spans="1:6" ht="12.75">
      <c r="A242" s="12" t="str">
        <f t="shared" si="9"/>
        <v>6/2018</v>
      </c>
      <c r="B242" s="9">
        <f>IF('MadridDatos 1.0'!B247&lt;&gt;"",IF(B229&lt;&gt;"",_XLL.EDATUM(B229,12),""),"")</f>
        <v>43252</v>
      </c>
      <c r="C242" s="11">
        <f t="shared" si="10"/>
        <v>43281</v>
      </c>
      <c r="D242" t="str">
        <f>'MadridDatos 1.0'!A247</f>
        <v>     Junio</v>
      </c>
      <c r="E242" t="str">
        <f>'MadridDatos 1.0'!B247</f>
        <v>266</v>
      </c>
      <c r="F242" t="str">
        <f>'MadridDatos 1.0'!C247</f>
        <v>5.449.190</v>
      </c>
    </row>
    <row r="243" spans="1:6" ht="12.75">
      <c r="A243" s="12" t="str">
        <f t="shared" si="9"/>
        <v>7/2018</v>
      </c>
      <c r="B243" s="9">
        <f>IF('MadridDatos 1.0'!B248&lt;&gt;"",IF(B230&lt;&gt;"",_XLL.EDATUM(B230,12),""),"")</f>
        <v>43282</v>
      </c>
      <c r="C243" s="11">
        <f t="shared" si="10"/>
        <v>43312</v>
      </c>
      <c r="D243" t="str">
        <f>'MadridDatos 1.0'!A248</f>
        <v>     Julio</v>
      </c>
      <c r="E243" t="str">
        <f>'MadridDatos 1.0'!B248</f>
        <v>273</v>
      </c>
      <c r="F243" t="str">
        <f>'MadridDatos 1.0'!C248</f>
        <v>5.727.272</v>
      </c>
    </row>
    <row r="244" spans="1:6" ht="12.75">
      <c r="A244" s="12" t="str">
        <f t="shared" si="9"/>
        <v>8/2018</v>
      </c>
      <c r="B244" s="9">
        <f>IF('MadridDatos 1.0'!B249&lt;&gt;"",IF(B231&lt;&gt;"",_XLL.EDATUM(B231,12),""),"")</f>
        <v>43313</v>
      </c>
      <c r="C244" s="11">
        <f t="shared" si="10"/>
        <v>43343</v>
      </c>
      <c r="D244" t="str">
        <f>'MadridDatos 1.0'!A249</f>
        <v>     Agosto</v>
      </c>
      <c r="E244" t="str">
        <f>'MadridDatos 1.0'!B249</f>
        <v>302</v>
      </c>
      <c r="F244" t="str">
        <f>'MadridDatos 1.0'!C249</f>
        <v>6.331.420</v>
      </c>
    </row>
    <row r="245" spans="1:6" ht="12.75">
      <c r="A245" s="12" t="str">
        <f t="shared" si="9"/>
        <v>9/2018</v>
      </c>
      <c r="B245" s="9">
        <f>IF('MadridDatos 1.0'!B250&lt;&gt;"",IF(B232&lt;&gt;"",_XLL.EDATUM(B232,12),""),"")</f>
        <v>43344</v>
      </c>
      <c r="C245" s="11">
        <f t="shared" si="10"/>
        <v>43373</v>
      </c>
      <c r="D245" t="str">
        <f>'MadridDatos 1.0'!A250</f>
        <v>     Septiembre</v>
      </c>
      <c r="E245" t="str">
        <f>'MadridDatos 1.0'!B250</f>
        <v>340</v>
      </c>
      <c r="F245" t="str">
        <f>'MadridDatos 1.0'!C250</f>
        <v>7.206.020</v>
      </c>
    </row>
    <row r="246" spans="1:6" ht="12.75">
      <c r="A246" s="12" t="str">
        <f t="shared" si="9"/>
        <v>10/2018</v>
      </c>
      <c r="B246" s="9">
        <f>IF('MadridDatos 1.0'!B251&lt;&gt;"",IF(B233&lt;&gt;"",_XLL.EDATUM(B233,12),""),"")</f>
        <v>43374</v>
      </c>
      <c r="C246" s="11">
        <f t="shared" si="10"/>
        <v>43404</v>
      </c>
      <c r="D246" t="str">
        <f>'MadridDatos 1.0'!A251</f>
        <v>     Octubre</v>
      </c>
      <c r="E246" t="str">
        <f>'MadridDatos 1.0'!B251</f>
        <v>379</v>
      </c>
      <c r="F246" t="str">
        <f>'MadridDatos 1.0'!C251</f>
        <v>8.349.813</v>
      </c>
    </row>
    <row r="247" spans="1:6" ht="12.75">
      <c r="A247" s="12" t="str">
        <f t="shared" si="9"/>
        <v>11/2018</v>
      </c>
      <c r="B247" s="9">
        <f>IF('MadridDatos 1.0'!B252&lt;&gt;"",IF(B234&lt;&gt;"",_XLL.EDATUM(B234,12),""),"")</f>
        <v>43405</v>
      </c>
      <c r="C247" s="11">
        <f t="shared" si="10"/>
        <v>43434</v>
      </c>
      <c r="D247" t="str">
        <f>'MadridDatos 1.0'!A252</f>
        <v>     Noviembre</v>
      </c>
      <c r="E247" t="str">
        <f>'MadridDatos 1.0'!B252</f>
        <v>413</v>
      </c>
      <c r="F247" t="str">
        <f>'MadridDatos 1.0'!C252</f>
        <v>8.635.595</v>
      </c>
    </row>
    <row r="248" spans="1:6" ht="12.75">
      <c r="A248" s="12" t="str">
        <f t="shared" si="9"/>
        <v>12/2018</v>
      </c>
      <c r="B248" s="9">
        <f>IF('MadridDatos 1.0'!B253&lt;&gt;"",IF(B235&lt;&gt;"",_XLL.EDATUM(B235,12),""),"")</f>
        <v>43435</v>
      </c>
      <c r="C248" s="11">
        <f t="shared" si="10"/>
        <v>43465</v>
      </c>
      <c r="D248" t="str">
        <f>'MadridDatos 1.0'!A253</f>
        <v>     Diciembre</v>
      </c>
      <c r="E248" t="str">
        <f>'MadridDatos 1.0'!B253</f>
        <v>431</v>
      </c>
      <c r="F248" t="str">
        <f>'MadridDatos 1.0'!C253</f>
        <v>9.520.019</v>
      </c>
    </row>
    <row r="249" spans="1:6" ht="12.75">
      <c r="A249" s="12">
        <f t="shared" si="9"/>
      </c>
      <c r="B249" s="9">
        <f>IF('MadridDatos 1.0'!B254&lt;&gt;"",IF(B236&lt;&gt;"",_XLL.EDATUM(B236,12),""),"")</f>
      </c>
      <c r="C249" s="11">
        <f t="shared" si="10"/>
      </c>
      <c r="D249" t="str">
        <f>'MadridDatos 1.0'!A254</f>
        <v>2019</v>
      </c>
      <c r="E249">
        <f>'MadridDatos 1.0'!B254</f>
        <v>0</v>
      </c>
      <c r="F249">
        <f>'MadridDatos 1.0'!C254</f>
        <v>0</v>
      </c>
    </row>
    <row r="250" spans="1:6" ht="12.75">
      <c r="A250" s="12" t="str">
        <f t="shared" si="9"/>
        <v>1/2019</v>
      </c>
      <c r="B250" s="9">
        <f>IF('MadridDatos 1.0'!B255&lt;&gt;"",IF(B237&lt;&gt;"",_XLL.EDATUM(B237,12),""),"")</f>
        <v>43466</v>
      </c>
      <c r="C250" s="11">
        <f t="shared" si="10"/>
        <v>43496</v>
      </c>
      <c r="D250" t="str">
        <f>'MadridDatos 1.0'!A255</f>
        <v>     Enero</v>
      </c>
      <c r="E250" t="str">
        <f>'MadridDatos 1.0'!B255</f>
        <v>422</v>
      </c>
      <c r="F250" t="str">
        <f>'MadridDatos 1.0'!C255</f>
        <v>9.332.473</v>
      </c>
    </row>
    <row r="251" spans="1:6" ht="12.75">
      <c r="A251" s="12" t="str">
        <f t="shared" si="9"/>
        <v>2/2019</v>
      </c>
      <c r="B251" s="9">
        <f>IF('MadridDatos 1.0'!B256&lt;&gt;"",IF(B238&lt;&gt;"",_XLL.EDATUM(B238,12),""),"")</f>
        <v>43497</v>
      </c>
      <c r="C251" s="11">
        <f t="shared" si="10"/>
        <v>43524</v>
      </c>
      <c r="D251" t="str">
        <f>'MadridDatos 1.0'!A256</f>
        <v>     Febrero</v>
      </c>
      <c r="E251" t="str">
        <f>'MadridDatos 1.0'!B256</f>
        <v>367</v>
      </c>
      <c r="F251" t="str">
        <f>'MadridDatos 1.0'!C256</f>
        <v>7.853.106</v>
      </c>
    </row>
    <row r="252" spans="1:6" ht="12.75">
      <c r="A252" s="12" t="str">
        <f t="shared" si="9"/>
        <v>3/2019</v>
      </c>
      <c r="B252" s="9">
        <f>IF('MadridDatos 1.0'!B257&lt;&gt;"",IF(B239&lt;&gt;"",_XLL.EDATUM(B239,12),""),"")</f>
        <v>43525</v>
      </c>
      <c r="C252" s="11">
        <f t="shared" si="10"/>
        <v>43555</v>
      </c>
      <c r="D252" t="str">
        <f>'MadridDatos 1.0'!A257</f>
        <v>     Marzo</v>
      </c>
      <c r="E252" t="str">
        <f>'MadridDatos 1.0'!B257</f>
        <v>367</v>
      </c>
      <c r="F252" t="str">
        <f>'MadridDatos 1.0'!C257</f>
        <v>7.811.163</v>
      </c>
    </row>
    <row r="253" spans="1:6" ht="12.75">
      <c r="A253" s="12" t="str">
        <f t="shared" si="9"/>
        <v>4/2019</v>
      </c>
      <c r="B253" s="9">
        <f>IF('MadridDatos 1.0'!B258&lt;&gt;"",IF(B240&lt;&gt;"",_XLL.EDATUM(B240,12),""),"")</f>
        <v>43556</v>
      </c>
      <c r="C253" s="11">
        <f t="shared" si="10"/>
        <v>43585</v>
      </c>
      <c r="D253" t="str">
        <f>'MadridDatos 1.0'!A258</f>
        <v>     Abril</v>
      </c>
      <c r="E253" t="str">
        <f>'MadridDatos 1.0'!B258</f>
        <v>317</v>
      </c>
      <c r="F253" t="str">
        <f>'MadridDatos 1.0'!C258</f>
        <v>6.578.848</v>
      </c>
    </row>
    <row r="254" spans="1:6" ht="12.75">
      <c r="A254" s="12" t="str">
        <f t="shared" si="9"/>
        <v>5/2019</v>
      </c>
      <c r="B254" s="9">
        <f>IF('MadridDatos 1.0'!B259&lt;&gt;"",IF(B241&lt;&gt;"",_XLL.EDATUM(B241,12),""),"")</f>
        <v>43586</v>
      </c>
      <c r="C254" s="11">
        <f t="shared" si="10"/>
        <v>43616</v>
      </c>
      <c r="D254" t="str">
        <f>'MadridDatos 1.0'!A259</f>
        <v>     Mayo</v>
      </c>
      <c r="E254" t="str">
        <f>'MadridDatos 1.0'!B259</f>
        <v>293</v>
      </c>
      <c r="F254" t="str">
        <f>'MadridDatos 1.0'!C259</f>
        <v>5.922.130</v>
      </c>
    </row>
    <row r="255" spans="1:6" ht="12.75">
      <c r="A255" s="12" t="str">
        <f t="shared" si="9"/>
        <v>6/2019</v>
      </c>
      <c r="B255" s="9">
        <f>IF('MadridDatos 1.0'!B260&lt;&gt;"",IF(B242&lt;&gt;"",_XLL.EDATUM(B242,12),""),"")</f>
        <v>43617</v>
      </c>
      <c r="C255" s="11">
        <f t="shared" si="10"/>
        <v>43646</v>
      </c>
      <c r="D255" t="str">
        <f>'MadridDatos 1.0'!A260</f>
        <v>     Junio</v>
      </c>
      <c r="E255" t="str">
        <f>'MadridDatos 1.0'!B260</f>
        <v>266</v>
      </c>
      <c r="F255" t="str">
        <f>'MadridDatos 1.0'!C260</f>
        <v>5.340.258</v>
      </c>
    </row>
    <row r="256" spans="1:6" ht="12.75">
      <c r="A256" s="12" t="str">
        <f t="shared" si="9"/>
        <v>7/2019</v>
      </c>
      <c r="B256" s="9">
        <f>IF('MadridDatos 1.0'!B261&lt;&gt;"",IF(B243&lt;&gt;"",_XLL.EDATUM(B243,12),""),"")</f>
        <v>43647</v>
      </c>
      <c r="C256" s="11">
        <f t="shared" si="10"/>
        <v>43677</v>
      </c>
      <c r="D256" t="str">
        <f>'MadridDatos 1.0'!A261</f>
        <v>     Julio</v>
      </c>
      <c r="E256" t="str">
        <f>'MadridDatos 1.0'!B261</f>
        <v>283</v>
      </c>
      <c r="F256" t="str">
        <f>'MadridDatos 1.0'!C261</f>
        <v>5.645.785</v>
      </c>
    </row>
    <row r="257" spans="1:6" ht="12.75">
      <c r="A257" s="12" t="str">
        <f>IF(B257&lt;&gt;"",CONCATENATE(MONTH(B257),"/",YEAR(B257)),"")</f>
        <v>8/2019</v>
      </c>
      <c r="B257" s="9">
        <f>IF('MadridDatos 1.0'!B262&lt;&gt;"",IF(B244&lt;&gt;"",_XLL.EDATUM(B244,12),""),"")</f>
        <v>43678</v>
      </c>
      <c r="C257" s="11">
        <f>IF(B257&lt;&gt;"",_XLL.MONATSENDE(B257,0),"")</f>
        <v>43708</v>
      </c>
      <c r="D257" t="str">
        <f>'MadridDatos 1.0'!A262</f>
        <v>     Agosto</v>
      </c>
      <c r="E257" t="str">
        <f>'MadridDatos 1.0'!B262</f>
        <v>317</v>
      </c>
      <c r="F257" t="str">
        <f>'MadridDatos 1.0'!C262</f>
        <v>6.282.206</v>
      </c>
    </row>
    <row r="258" spans="1:6" ht="12.75">
      <c r="A258" s="12" t="str">
        <f>IF(B258&lt;&gt;"",CONCATENATE(MONTH(B258),"/",YEAR(B258)),"")</f>
        <v>9/2019</v>
      </c>
      <c r="B258" s="9">
        <f>IF('MadridDatos 1.0'!B263&lt;&gt;"",IF(B245&lt;&gt;"",_XLL.EDATUM(B245,12),""),"")</f>
        <v>43709</v>
      </c>
      <c r="C258" s="11">
        <f>IF(B258&lt;&gt;"",_XLL.MONATSENDE(B258,0),"")</f>
        <v>43738</v>
      </c>
      <c r="D258" t="str">
        <f>'MadridDatos 1.0'!A263</f>
        <v>     Septiembre</v>
      </c>
      <c r="E258" t="str">
        <f>'MadridDatos 1.0'!B263</f>
        <v>341</v>
      </c>
      <c r="F258" t="str">
        <f>'MadridDatos 1.0'!C263</f>
        <v>6.931.258</v>
      </c>
    </row>
    <row r="259" spans="1:6" ht="12.75">
      <c r="A259" s="12" t="str">
        <f>IF(B259&lt;&gt;"",CONCATENATE(MONTH(B259),"/",YEAR(B259)),"")</f>
        <v>10/2019</v>
      </c>
      <c r="B259" s="9">
        <f>IF('MadridDatos 1.0'!B264&lt;&gt;"",IF(B246&lt;&gt;"",_XLL.EDATUM(B246,12),""),"")</f>
        <v>43739</v>
      </c>
      <c r="C259" s="11">
        <f>IF(B259&lt;&gt;"",_XLL.MONATSENDE(B259,0),"")</f>
        <v>43769</v>
      </c>
      <c r="D259" t="str">
        <f>'MadridDatos 1.0'!A264</f>
        <v>     Octubre</v>
      </c>
      <c r="E259" t="str">
        <f>'MadridDatos 1.0'!B264</f>
        <v>393</v>
      </c>
      <c r="F259" t="str">
        <f>'MadridDatos 1.0'!C264</f>
        <v>8.184.390</v>
      </c>
    </row>
    <row r="260" spans="1:6" ht="12.75">
      <c r="A260" s="12" t="str">
        <f>IF(B260&lt;&gt;"",CONCATENATE(MONTH(B260),"/",YEAR(B260)),"")</f>
        <v>11/2019</v>
      </c>
      <c r="B260" s="9">
        <f>IF('MadridDatos 1.0'!B265&lt;&gt;"",IF(B247&lt;&gt;"",_XLL.EDATUM(B247,12),""),"")</f>
        <v>43770</v>
      </c>
      <c r="C260" s="11">
        <f>IF(B260&lt;&gt;"",_XLL.MONATSENDE(B260,0),"")</f>
        <v>43799</v>
      </c>
      <c r="D260" t="str">
        <f>'MadridDatos 1.0'!A265</f>
        <v>     Noviembre</v>
      </c>
      <c r="E260" t="str">
        <f>'MadridDatos 1.0'!B265</f>
        <v>413</v>
      </c>
      <c r="F260" t="str">
        <f>'MadridDatos 1.0'!C265</f>
        <v>8.680.456</v>
      </c>
    </row>
    <row r="261" spans="1:6" ht="12.75">
      <c r="A261" s="12" t="str">
        <f>IF(B261&lt;&gt;"",CONCATENATE(MONTH(B261),"/",YEAR(B261)),"")</f>
        <v>12/2019</v>
      </c>
      <c r="B261" s="9">
        <f>IF('MadridDatos 1.0'!B266&lt;&gt;"",IF(B248&lt;&gt;"",_XLL.EDATUM(B248,12),""),"")</f>
        <v>43800</v>
      </c>
      <c r="C261" s="11">
        <f>IF(B261&lt;&gt;"",_XLL.MONATSENDE(B261,0),"")</f>
        <v>43830</v>
      </c>
      <c r="D261" t="str">
        <f>'MadridDatos 1.0'!A266</f>
        <v>     Diciembre</v>
      </c>
      <c r="E261" t="str">
        <f>'MadridDatos 1.0'!B266</f>
        <v>447</v>
      </c>
      <c r="F261" t="str">
        <f>'MadridDatos 1.0'!C266</f>
        <v>9.361.148</v>
      </c>
    </row>
    <row r="262" spans="1:6" ht="12.75">
      <c r="A262" s="12">
        <f aca="true" t="shared" si="11" ref="A262:A325">IF(B262&lt;&gt;"",CONCATENATE(MONTH(B262),"/",YEAR(B262)),"")</f>
      </c>
      <c r="B262" s="9">
        <f>IF('MadridDatos 1.0'!B267&lt;&gt;"",IF(B249&lt;&gt;"",_XLL.EDATUM(B249,12),""),"")</f>
      </c>
      <c r="C262" s="11">
        <f aca="true" t="shared" si="12" ref="C262:C325">IF(B262&lt;&gt;"",_XLL.MONATSENDE(B262,0),"")</f>
      </c>
      <c r="D262">
        <f>'MadridDatos 1.0'!A267</f>
        <v>0</v>
      </c>
      <c r="E262">
        <f>'MadridDatos 1.0'!B267</f>
        <v>0</v>
      </c>
      <c r="F262">
        <f>'MadridDatos 1.0'!C267</f>
        <v>0</v>
      </c>
    </row>
    <row r="263" spans="1:6" ht="12.75">
      <c r="A263" s="12">
        <f t="shared" si="11"/>
      </c>
      <c r="B263" s="9">
        <f>IF('MadridDatos 1.0'!B268&lt;&gt;"",IF(B250&lt;&gt;"",_XLL.EDATUM(B250,12),""),"")</f>
      </c>
      <c r="C263" s="11">
        <f t="shared" si="12"/>
      </c>
      <c r="D263">
        <f>'MadridDatos 1.0'!A268</f>
        <v>0</v>
      </c>
      <c r="E263">
        <f>'MadridDatos 1.0'!B268</f>
        <v>0</v>
      </c>
      <c r="F263">
        <f>'MadridDatos 1.0'!C268</f>
        <v>0</v>
      </c>
    </row>
    <row r="264" spans="1:6" ht="12.75">
      <c r="A264" s="12">
        <f t="shared" si="11"/>
      </c>
      <c r="B264" s="9">
        <f>IF('MadridDatos 1.0'!B269&lt;&gt;"",IF(B251&lt;&gt;"",_XLL.EDATUM(B251,12),""),"")</f>
      </c>
      <c r="C264" s="11">
        <f t="shared" si="12"/>
      </c>
      <c r="D264" t="str">
        <f>'MadridDatos 1.0'!A269</f>
        <v>FUENTE: Área de Gobierno de Obras y Equipamientos. Dirección General del Conservación de Vías Públicas</v>
      </c>
      <c r="E264">
        <f>'MadridDatos 1.0'!B269</f>
        <v>0</v>
      </c>
      <c r="F264">
        <f>'MadridDatos 1.0'!C269</f>
        <v>0</v>
      </c>
    </row>
    <row r="265" spans="1:6" ht="12.75">
      <c r="A265" s="12">
        <f t="shared" si="11"/>
      </c>
      <c r="B265" s="9">
        <f>IF('MadridDatos 1.0'!B270&lt;&gt;"",IF(B252&lt;&gt;"",_XLL.EDATUM(B252,12),""),"")</f>
      </c>
      <c r="C265" s="11">
        <f t="shared" si="12"/>
      </c>
      <c r="D265" t="str">
        <f>'MadridDatos 1.0'!A270</f>
        <v>OBSERVACIONES: Horas de funcionamiento se refiere a tiempo medio de funcionamiento. El consumo no incluye el alumbrado de parques, pasos inferiores de vehículos y monumentos.  
A partir del año 2016 el consumo facturado es de alumbrado público y elementos conectados, no incluye carreteras, túneles &gt; 200 m y se mide en kWh (antes en MWh)</v>
      </c>
      <c r="E265">
        <f>'MadridDatos 1.0'!B270</f>
        <v>0</v>
      </c>
      <c r="F265">
        <f>'MadridDatos 1.0'!C270</f>
        <v>0</v>
      </c>
    </row>
    <row r="266" spans="1:6" ht="12.75">
      <c r="A266" s="12">
        <f t="shared" si="11"/>
      </c>
      <c r="B266" s="9">
        <f>IF('MadridDatos 1.0'!B271&lt;&gt;"",IF(B253&lt;&gt;"",_XLL.EDATUM(B253,12),""),"")</f>
      </c>
      <c r="C266" s="11">
        <f t="shared" si="12"/>
      </c>
      <c r="D266">
        <f>'MadridDatos 1.0'!A271</f>
        <v>0</v>
      </c>
      <c r="E266">
        <f>'MadridDatos 1.0'!B271</f>
        <v>0</v>
      </c>
      <c r="F266">
        <f>'MadridDatos 1.0'!C271</f>
        <v>0</v>
      </c>
    </row>
    <row r="267" spans="1:6" ht="12.75">
      <c r="A267" s="12">
        <f t="shared" si="11"/>
      </c>
      <c r="B267" s="9">
        <f>IF('MadridDatos 1.0'!B272&lt;&gt;"",IF(B254&lt;&gt;"",_XLL.EDATUM(B254,12),""),"")</f>
      </c>
      <c r="C267" s="11">
        <f t="shared" si="12"/>
      </c>
      <c r="D267">
        <f>'MadridDatos 1.0'!A272</f>
        <v>0</v>
      </c>
      <c r="E267">
        <f>'MadridDatos 1.0'!B272</f>
        <v>0</v>
      </c>
      <c r="F267">
        <f>'MadridDatos 1.0'!C272</f>
        <v>0</v>
      </c>
    </row>
    <row r="268" spans="1:6" ht="12.75">
      <c r="A268" s="12">
        <f t="shared" si="11"/>
      </c>
      <c r="B268" s="9">
        <f>IF('MadridDatos 1.0'!B273&lt;&gt;"",IF(B255&lt;&gt;"",_XLL.EDATUM(B255,12),""),"")</f>
      </c>
      <c r="C268" s="11">
        <f t="shared" si="12"/>
      </c>
      <c r="D268">
        <f>'MadridDatos 1.0'!A273</f>
        <v>0</v>
      </c>
      <c r="E268">
        <f>'MadridDatos 1.0'!B273</f>
        <v>0</v>
      </c>
      <c r="F268">
        <f>'MadridDatos 1.0'!C273</f>
        <v>0</v>
      </c>
    </row>
    <row r="269" spans="1:6" ht="12.75">
      <c r="A269" s="12">
        <f t="shared" si="11"/>
      </c>
      <c r="B269" s="9">
        <f>IF('MadridDatos 1.0'!B274&lt;&gt;"",IF(B256&lt;&gt;"",_XLL.EDATUM(B256,12),""),"")</f>
      </c>
      <c r="C269" s="11">
        <f t="shared" si="12"/>
      </c>
      <c r="D269">
        <f>'MadridDatos 1.0'!A274</f>
        <v>0</v>
      </c>
      <c r="E269">
        <f>'MadridDatos 1.0'!B274</f>
        <v>0</v>
      </c>
      <c r="F269">
        <f>'MadridDatos 1.0'!C274</f>
        <v>0</v>
      </c>
    </row>
    <row r="270" spans="1:6" ht="12.75">
      <c r="A270" s="12">
        <f t="shared" si="11"/>
      </c>
      <c r="B270" s="9">
        <f>IF('MadridDatos 1.0'!B275&lt;&gt;"",IF(B257&lt;&gt;"",_XLL.EDATUM(B257,12),""),"")</f>
      </c>
      <c r="C270" s="11">
        <f t="shared" si="12"/>
      </c>
      <c r="D270">
        <f>'MadridDatos 1.0'!A275</f>
        <v>0</v>
      </c>
      <c r="E270">
        <f>'MadridDatos 1.0'!B275</f>
        <v>0</v>
      </c>
      <c r="F270">
        <f>'MadridDatos 1.0'!C275</f>
        <v>0</v>
      </c>
    </row>
    <row r="271" spans="1:6" ht="12.75">
      <c r="A271" s="12">
        <f t="shared" si="11"/>
      </c>
      <c r="B271" s="9">
        <f>IF('MadridDatos 1.0'!B276&lt;&gt;"",IF(B258&lt;&gt;"",_XLL.EDATUM(B258,12),""),"")</f>
      </c>
      <c r="C271" s="11">
        <f t="shared" si="12"/>
      </c>
      <c r="D271">
        <f>'MadridDatos 1.0'!A276</f>
        <v>0</v>
      </c>
      <c r="E271">
        <f>'MadridDatos 1.0'!B276</f>
        <v>0</v>
      </c>
      <c r="F271">
        <f>'MadridDatos 1.0'!C276</f>
        <v>0</v>
      </c>
    </row>
    <row r="272" spans="1:6" ht="12.75">
      <c r="A272" s="12">
        <f t="shared" si="11"/>
      </c>
      <c r="B272" s="9">
        <f>IF('MadridDatos 1.0'!B277&lt;&gt;"",IF(B259&lt;&gt;"",_XLL.EDATUM(B259,12),""),"")</f>
      </c>
      <c r="C272" s="11">
        <f t="shared" si="12"/>
      </c>
      <c r="D272">
        <f>'MadridDatos 1.0'!A277</f>
        <v>0</v>
      </c>
      <c r="E272">
        <f>'MadridDatos 1.0'!B277</f>
        <v>0</v>
      </c>
      <c r="F272">
        <f>'MadridDatos 1.0'!C277</f>
        <v>0</v>
      </c>
    </row>
    <row r="273" spans="1:6" ht="12.75">
      <c r="A273" s="12">
        <f t="shared" si="11"/>
      </c>
      <c r="B273" s="9">
        <f>IF('MadridDatos 1.0'!B278&lt;&gt;"",IF(B260&lt;&gt;"",_XLL.EDATUM(B260,12),""),"")</f>
      </c>
      <c r="C273" s="11">
        <f t="shared" si="12"/>
      </c>
      <c r="D273">
        <f>'MadridDatos 1.0'!A278</f>
        <v>0</v>
      </c>
      <c r="E273">
        <f>'MadridDatos 1.0'!B278</f>
        <v>0</v>
      </c>
      <c r="F273">
        <f>'MadridDatos 1.0'!C278</f>
        <v>0</v>
      </c>
    </row>
    <row r="274" spans="1:6" ht="12.75">
      <c r="A274" s="12">
        <f t="shared" si="11"/>
      </c>
      <c r="B274" s="9">
        <f>IF('MadridDatos 1.0'!B279&lt;&gt;"",IF(B261&lt;&gt;"",_XLL.EDATUM(B261,12),""),"")</f>
      </c>
      <c r="C274" s="11">
        <f t="shared" si="12"/>
      </c>
      <c r="D274">
        <f>'MadridDatos 1.0'!A279</f>
        <v>0</v>
      </c>
      <c r="E274">
        <f>'MadridDatos 1.0'!B279</f>
        <v>0</v>
      </c>
      <c r="F274">
        <f>'MadridDatos 1.0'!C279</f>
        <v>0</v>
      </c>
    </row>
    <row r="275" spans="1:6" ht="12.75">
      <c r="A275" s="12">
        <f t="shared" si="11"/>
      </c>
      <c r="B275" s="9">
        <f>IF('MadridDatos 1.0'!B280&lt;&gt;"",IF(B262&lt;&gt;"",_XLL.EDATUM(B262,12),""),"")</f>
      </c>
      <c r="C275" s="11">
        <f t="shared" si="12"/>
      </c>
      <c r="D275">
        <f>'MadridDatos 1.0'!A280</f>
        <v>0</v>
      </c>
      <c r="E275">
        <f>'MadridDatos 1.0'!B280</f>
        <v>0</v>
      </c>
      <c r="F275">
        <f>'MadridDatos 1.0'!C280</f>
        <v>0</v>
      </c>
    </row>
    <row r="276" spans="1:6" ht="12.75">
      <c r="A276" s="12">
        <f t="shared" si="11"/>
      </c>
      <c r="B276" s="9">
        <f>IF('MadridDatos 1.0'!B281&lt;&gt;"",IF(B263&lt;&gt;"",_XLL.EDATUM(B263,12),""),"")</f>
      </c>
      <c r="C276" s="11">
        <f t="shared" si="12"/>
      </c>
      <c r="D276">
        <f>'MadridDatos 1.0'!A281</f>
        <v>0</v>
      </c>
      <c r="E276">
        <f>'MadridDatos 1.0'!B281</f>
        <v>0</v>
      </c>
      <c r="F276">
        <f>'MadridDatos 1.0'!C281</f>
        <v>0</v>
      </c>
    </row>
    <row r="277" spans="1:6" ht="12.75">
      <c r="A277" s="12">
        <f t="shared" si="11"/>
      </c>
      <c r="B277" s="9">
        <f>IF('MadridDatos 1.0'!B282&lt;&gt;"",IF(B264&lt;&gt;"",_XLL.EDATUM(B264,12),""),"")</f>
      </c>
      <c r="C277" s="11">
        <f t="shared" si="12"/>
      </c>
      <c r="D277">
        <f>'MadridDatos 1.0'!A282</f>
        <v>0</v>
      </c>
      <c r="E277">
        <f>'MadridDatos 1.0'!B282</f>
        <v>0</v>
      </c>
      <c r="F277">
        <f>'MadridDatos 1.0'!C282</f>
        <v>0</v>
      </c>
    </row>
    <row r="278" spans="1:6" ht="12.75">
      <c r="A278" s="12">
        <f t="shared" si="11"/>
      </c>
      <c r="B278" s="9">
        <f>IF('MadridDatos 1.0'!B283&lt;&gt;"",IF(B265&lt;&gt;"",_XLL.EDATUM(B265,12),""),"")</f>
      </c>
      <c r="C278" s="11">
        <f t="shared" si="12"/>
      </c>
      <c r="D278">
        <f>'MadridDatos 1.0'!A283</f>
        <v>0</v>
      </c>
      <c r="E278">
        <f>'MadridDatos 1.0'!B283</f>
        <v>0</v>
      </c>
      <c r="F278">
        <f>'MadridDatos 1.0'!C283</f>
        <v>0</v>
      </c>
    </row>
    <row r="279" spans="1:6" ht="12.75">
      <c r="A279" s="12">
        <f t="shared" si="11"/>
      </c>
      <c r="B279" s="9">
        <f>IF('MadridDatos 1.0'!B284&lt;&gt;"",IF(B266&lt;&gt;"",_XLL.EDATUM(B266,12),""),"")</f>
      </c>
      <c r="C279" s="11">
        <f t="shared" si="12"/>
      </c>
      <c r="D279">
        <f>'MadridDatos 1.0'!A284</f>
        <v>0</v>
      </c>
      <c r="E279">
        <f>'MadridDatos 1.0'!B284</f>
        <v>0</v>
      </c>
      <c r="F279">
        <f>'MadridDatos 1.0'!C284</f>
        <v>0</v>
      </c>
    </row>
    <row r="280" spans="1:6" ht="12.75">
      <c r="A280" s="12">
        <f t="shared" si="11"/>
      </c>
      <c r="B280" s="9">
        <f>IF('MadridDatos 1.0'!B285&lt;&gt;"",IF(B267&lt;&gt;"",_XLL.EDATUM(B267,12),""),"")</f>
      </c>
      <c r="C280" s="11">
        <f t="shared" si="12"/>
      </c>
      <c r="D280">
        <f>'MadridDatos 1.0'!A285</f>
        <v>0</v>
      </c>
      <c r="E280">
        <f>'MadridDatos 1.0'!B285</f>
        <v>0</v>
      </c>
      <c r="F280">
        <f>'MadridDatos 1.0'!C285</f>
        <v>0</v>
      </c>
    </row>
    <row r="281" spans="1:6" ht="12.75">
      <c r="A281" s="12">
        <f t="shared" si="11"/>
      </c>
      <c r="B281" s="9">
        <f>IF('MadridDatos 1.0'!B286&lt;&gt;"",IF(B268&lt;&gt;"",_XLL.EDATUM(B268,12),""),"")</f>
      </c>
      <c r="C281" s="11">
        <f t="shared" si="12"/>
      </c>
      <c r="D281">
        <f>'MadridDatos 1.0'!A286</f>
        <v>0</v>
      </c>
      <c r="E281">
        <f>'MadridDatos 1.0'!B286</f>
        <v>0</v>
      </c>
      <c r="F281">
        <f>'MadridDatos 1.0'!C286</f>
        <v>0</v>
      </c>
    </row>
    <row r="282" spans="1:6" ht="12.75">
      <c r="A282" s="12">
        <f t="shared" si="11"/>
      </c>
      <c r="B282" s="9">
        <f>IF('MadridDatos 1.0'!B287&lt;&gt;"",IF(B269&lt;&gt;"",_XLL.EDATUM(B269,12),""),"")</f>
      </c>
      <c r="C282" s="11">
        <f t="shared" si="12"/>
      </c>
      <c r="D282">
        <f>'MadridDatos 1.0'!A287</f>
        <v>0</v>
      </c>
      <c r="E282">
        <f>'MadridDatos 1.0'!B287</f>
        <v>0</v>
      </c>
      <c r="F282">
        <f>'MadridDatos 1.0'!C287</f>
        <v>0</v>
      </c>
    </row>
    <row r="283" spans="1:6" ht="12.75">
      <c r="A283" s="12">
        <f t="shared" si="11"/>
      </c>
      <c r="B283" s="9">
        <f>IF('MadridDatos 1.0'!B288&lt;&gt;"",IF(B270&lt;&gt;"",_XLL.EDATUM(B270,12),""),"")</f>
      </c>
      <c r="C283" s="11">
        <f t="shared" si="12"/>
      </c>
      <c r="D283">
        <f>'MadridDatos 1.0'!A288</f>
        <v>0</v>
      </c>
      <c r="E283">
        <f>'MadridDatos 1.0'!B288</f>
        <v>0</v>
      </c>
      <c r="F283">
        <f>'MadridDatos 1.0'!C288</f>
        <v>0</v>
      </c>
    </row>
    <row r="284" spans="1:6" ht="12.75">
      <c r="A284" s="12">
        <f t="shared" si="11"/>
      </c>
      <c r="B284" s="9">
        <f>IF('MadridDatos 1.0'!B289&lt;&gt;"",IF(B271&lt;&gt;"",_XLL.EDATUM(B271,12),""),"")</f>
      </c>
      <c r="C284" s="11">
        <f t="shared" si="12"/>
      </c>
      <c r="D284">
        <f>'MadridDatos 1.0'!A289</f>
        <v>0</v>
      </c>
      <c r="E284">
        <f>'MadridDatos 1.0'!B289</f>
        <v>0</v>
      </c>
      <c r="F284">
        <f>'MadridDatos 1.0'!C289</f>
        <v>0</v>
      </c>
    </row>
    <row r="285" spans="1:6" ht="12.75">
      <c r="A285" s="12">
        <f t="shared" si="11"/>
      </c>
      <c r="B285" s="9">
        <f>IF('MadridDatos 1.0'!B290&lt;&gt;"",IF(B272&lt;&gt;"",_XLL.EDATUM(B272,12),""),"")</f>
      </c>
      <c r="C285" s="11">
        <f t="shared" si="12"/>
      </c>
      <c r="D285">
        <f>'MadridDatos 1.0'!A290</f>
        <v>0</v>
      </c>
      <c r="E285">
        <f>'MadridDatos 1.0'!B290</f>
        <v>0</v>
      </c>
      <c r="F285">
        <f>'MadridDatos 1.0'!C290</f>
        <v>0</v>
      </c>
    </row>
    <row r="286" spans="1:6" ht="12.75">
      <c r="A286" s="12">
        <f t="shared" si="11"/>
      </c>
      <c r="B286" s="9">
        <f>IF('MadridDatos 1.0'!B291&lt;&gt;"",IF(B273&lt;&gt;"",_XLL.EDATUM(B273,12),""),"")</f>
      </c>
      <c r="C286" s="11">
        <f t="shared" si="12"/>
      </c>
      <c r="D286">
        <f>'MadridDatos 1.0'!A291</f>
        <v>0</v>
      </c>
      <c r="E286">
        <f>'MadridDatos 1.0'!B291</f>
        <v>0</v>
      </c>
      <c r="F286">
        <f>'MadridDatos 1.0'!C291</f>
        <v>0</v>
      </c>
    </row>
    <row r="287" spans="1:6" ht="12.75">
      <c r="A287" s="12">
        <f t="shared" si="11"/>
      </c>
      <c r="B287" s="9">
        <f>IF('MadridDatos 1.0'!B292&lt;&gt;"",IF(B274&lt;&gt;"",_XLL.EDATUM(B274,12),""),"")</f>
      </c>
      <c r="C287" s="11">
        <f t="shared" si="12"/>
      </c>
      <c r="D287">
        <f>'MadridDatos 1.0'!A292</f>
        <v>0</v>
      </c>
      <c r="E287">
        <f>'MadridDatos 1.0'!B292</f>
        <v>0</v>
      </c>
      <c r="F287">
        <f>'MadridDatos 1.0'!C292</f>
        <v>0</v>
      </c>
    </row>
    <row r="288" spans="1:6" ht="12.75">
      <c r="A288" s="12">
        <f t="shared" si="11"/>
      </c>
      <c r="B288" s="9">
        <f>IF('MadridDatos 1.0'!B293&lt;&gt;"",IF(B275&lt;&gt;"",_XLL.EDATUM(B275,12),""),"")</f>
      </c>
      <c r="C288" s="11">
        <f t="shared" si="12"/>
      </c>
      <c r="D288">
        <f>'MadridDatos 1.0'!A293</f>
        <v>0</v>
      </c>
      <c r="E288">
        <f>'MadridDatos 1.0'!B293</f>
        <v>0</v>
      </c>
      <c r="F288">
        <f>'MadridDatos 1.0'!C293</f>
        <v>0</v>
      </c>
    </row>
    <row r="289" spans="1:6" ht="12.75">
      <c r="A289" s="12">
        <f t="shared" si="11"/>
      </c>
      <c r="B289" s="9">
        <f>IF('MadridDatos 1.0'!B294&lt;&gt;"",IF(B276&lt;&gt;"",_XLL.EDATUM(B276,12),""),"")</f>
      </c>
      <c r="C289" s="11">
        <f t="shared" si="12"/>
      </c>
      <c r="D289">
        <f>'MadridDatos 1.0'!A294</f>
        <v>0</v>
      </c>
      <c r="E289">
        <f>'MadridDatos 1.0'!B294</f>
        <v>0</v>
      </c>
      <c r="F289">
        <f>'MadridDatos 1.0'!C294</f>
        <v>0</v>
      </c>
    </row>
    <row r="290" spans="1:6" ht="12.75">
      <c r="A290" s="12">
        <f t="shared" si="11"/>
      </c>
      <c r="B290" s="9">
        <f>IF('MadridDatos 1.0'!B295&lt;&gt;"",IF(B277&lt;&gt;"",_XLL.EDATUM(B277,12),""),"")</f>
      </c>
      <c r="C290" s="11">
        <f t="shared" si="12"/>
      </c>
      <c r="D290">
        <f>'MadridDatos 1.0'!A295</f>
        <v>0</v>
      </c>
      <c r="E290">
        <f>'MadridDatos 1.0'!B295</f>
        <v>0</v>
      </c>
      <c r="F290">
        <f>'MadridDatos 1.0'!C295</f>
        <v>0</v>
      </c>
    </row>
    <row r="291" spans="1:6" ht="12.75">
      <c r="A291" s="12">
        <f t="shared" si="11"/>
      </c>
      <c r="B291" s="9">
        <f>IF('MadridDatos 1.0'!B296&lt;&gt;"",IF(B278&lt;&gt;"",_XLL.EDATUM(B278,12),""),"")</f>
      </c>
      <c r="C291" s="11">
        <f t="shared" si="12"/>
      </c>
      <c r="D291">
        <f>'MadridDatos 1.0'!A296</f>
        <v>0</v>
      </c>
      <c r="E291">
        <f>'MadridDatos 1.0'!B296</f>
        <v>0</v>
      </c>
      <c r="F291">
        <f>'MadridDatos 1.0'!C296</f>
        <v>0</v>
      </c>
    </row>
    <row r="292" spans="1:6" ht="12.75">
      <c r="A292" s="12">
        <f t="shared" si="11"/>
      </c>
      <c r="B292" s="9">
        <f>IF('MadridDatos 1.0'!B297&lt;&gt;"",IF(B279&lt;&gt;"",_XLL.EDATUM(B279,12),""),"")</f>
      </c>
      <c r="C292" s="11">
        <f t="shared" si="12"/>
      </c>
      <c r="D292">
        <f>'MadridDatos 1.0'!A297</f>
        <v>0</v>
      </c>
      <c r="E292">
        <f>'MadridDatos 1.0'!B297</f>
        <v>0</v>
      </c>
      <c r="F292">
        <f>'MadridDatos 1.0'!C297</f>
        <v>0</v>
      </c>
    </row>
    <row r="293" spans="1:6" ht="12.75">
      <c r="A293" s="12">
        <f t="shared" si="11"/>
      </c>
      <c r="B293" s="9">
        <f>IF('MadridDatos 1.0'!B298&lt;&gt;"",IF(B280&lt;&gt;"",_XLL.EDATUM(B280,12),""),"")</f>
      </c>
      <c r="C293" s="11">
        <f t="shared" si="12"/>
      </c>
      <c r="D293">
        <f>'MadridDatos 1.0'!A298</f>
        <v>0</v>
      </c>
      <c r="E293">
        <f>'MadridDatos 1.0'!B298</f>
        <v>0</v>
      </c>
      <c r="F293">
        <f>'MadridDatos 1.0'!C298</f>
        <v>0</v>
      </c>
    </row>
    <row r="294" spans="1:6" ht="12.75">
      <c r="A294" s="12">
        <f t="shared" si="11"/>
      </c>
      <c r="B294" s="9">
        <f>IF('MadridDatos 1.0'!B299&lt;&gt;"",IF(B281&lt;&gt;"",_XLL.EDATUM(B281,12),""),"")</f>
      </c>
      <c r="C294" s="11">
        <f t="shared" si="12"/>
      </c>
      <c r="D294">
        <f>'MadridDatos 1.0'!A299</f>
        <v>0</v>
      </c>
      <c r="E294">
        <f>'MadridDatos 1.0'!B299</f>
        <v>0</v>
      </c>
      <c r="F294">
        <f>'MadridDatos 1.0'!C299</f>
        <v>0</v>
      </c>
    </row>
    <row r="295" spans="1:6" ht="12.75">
      <c r="A295" s="12">
        <f t="shared" si="11"/>
      </c>
      <c r="B295" s="9">
        <f>IF('MadridDatos 1.0'!B300&lt;&gt;"",IF(B282&lt;&gt;"",_XLL.EDATUM(B282,12),""),"")</f>
      </c>
      <c r="C295" s="11">
        <f t="shared" si="12"/>
      </c>
      <c r="D295">
        <f>'MadridDatos 1.0'!A300</f>
        <v>0</v>
      </c>
      <c r="E295">
        <f>'MadridDatos 1.0'!B300</f>
        <v>0</v>
      </c>
      <c r="F295">
        <f>'MadridDatos 1.0'!C300</f>
        <v>0</v>
      </c>
    </row>
    <row r="296" spans="1:6" ht="12.75">
      <c r="A296" s="12">
        <f t="shared" si="11"/>
      </c>
      <c r="B296" s="9">
        <f>IF('MadridDatos 1.0'!B301&lt;&gt;"",IF(B283&lt;&gt;"",_XLL.EDATUM(B283,12),""),"")</f>
      </c>
      <c r="C296" s="11">
        <f t="shared" si="12"/>
      </c>
      <c r="D296">
        <f>'MadridDatos 1.0'!A301</f>
        <v>0</v>
      </c>
      <c r="E296">
        <f>'MadridDatos 1.0'!B301</f>
        <v>0</v>
      </c>
      <c r="F296">
        <f>'MadridDatos 1.0'!C301</f>
        <v>0</v>
      </c>
    </row>
    <row r="297" spans="1:6" ht="12.75">
      <c r="A297" s="12">
        <f t="shared" si="11"/>
      </c>
      <c r="B297" s="9">
        <f>IF('MadridDatos 1.0'!B302&lt;&gt;"",IF(B284&lt;&gt;"",_XLL.EDATUM(B284,12),""),"")</f>
      </c>
      <c r="C297" s="11">
        <f t="shared" si="12"/>
      </c>
      <c r="D297">
        <f>'MadridDatos 1.0'!A302</f>
        <v>0</v>
      </c>
      <c r="E297">
        <f>'MadridDatos 1.0'!B302</f>
        <v>0</v>
      </c>
      <c r="F297">
        <f>'MadridDatos 1.0'!C302</f>
        <v>0</v>
      </c>
    </row>
    <row r="298" spans="1:6" ht="12.75">
      <c r="A298" s="12">
        <f t="shared" si="11"/>
      </c>
      <c r="B298" s="9">
        <f>IF('MadridDatos 1.0'!B303&lt;&gt;"",IF(B285&lt;&gt;"",_XLL.EDATUM(B285,12),""),"")</f>
      </c>
      <c r="C298" s="11">
        <f t="shared" si="12"/>
      </c>
      <c r="D298">
        <f>'MadridDatos 1.0'!A303</f>
        <v>0</v>
      </c>
      <c r="E298">
        <f>'MadridDatos 1.0'!B303</f>
        <v>0</v>
      </c>
      <c r="F298">
        <f>'MadridDatos 1.0'!C303</f>
        <v>0</v>
      </c>
    </row>
    <row r="299" spans="1:6" ht="12.75">
      <c r="A299" s="12">
        <f t="shared" si="11"/>
      </c>
      <c r="B299" s="9">
        <f>IF('MadridDatos 1.0'!B304&lt;&gt;"",IF(B286&lt;&gt;"",_XLL.EDATUM(B286,12),""),"")</f>
      </c>
      <c r="C299" s="11">
        <f t="shared" si="12"/>
      </c>
      <c r="D299">
        <f>'MadridDatos 1.0'!A304</f>
        <v>0</v>
      </c>
      <c r="E299">
        <f>'MadridDatos 1.0'!B304</f>
        <v>0</v>
      </c>
      <c r="F299">
        <f>'MadridDatos 1.0'!C304</f>
        <v>0</v>
      </c>
    </row>
    <row r="300" spans="1:6" ht="12.75">
      <c r="A300" s="12">
        <f t="shared" si="11"/>
      </c>
      <c r="B300" s="9">
        <f>IF('MadridDatos 1.0'!B305&lt;&gt;"",IF(B287&lt;&gt;"",_XLL.EDATUM(B287,12),""),"")</f>
      </c>
      <c r="C300" s="11">
        <f t="shared" si="12"/>
      </c>
      <c r="D300">
        <f>'MadridDatos 1.0'!A305</f>
        <v>0</v>
      </c>
      <c r="E300">
        <f>'MadridDatos 1.0'!B305</f>
        <v>0</v>
      </c>
      <c r="F300">
        <f>'MadridDatos 1.0'!C305</f>
        <v>0</v>
      </c>
    </row>
    <row r="301" spans="1:6" ht="12.75">
      <c r="A301" s="12">
        <f t="shared" si="11"/>
      </c>
      <c r="B301" s="9">
        <f>IF('MadridDatos 1.0'!B306&lt;&gt;"",IF(B288&lt;&gt;"",_XLL.EDATUM(B288,12),""),"")</f>
      </c>
      <c r="C301" s="11">
        <f t="shared" si="12"/>
      </c>
      <c r="D301">
        <f>'MadridDatos 1.0'!A306</f>
        <v>0</v>
      </c>
      <c r="E301">
        <f>'MadridDatos 1.0'!B306</f>
        <v>0</v>
      </c>
      <c r="F301">
        <f>'MadridDatos 1.0'!C306</f>
        <v>0</v>
      </c>
    </row>
    <row r="302" spans="1:6" ht="12.75">
      <c r="A302" s="12">
        <f t="shared" si="11"/>
      </c>
      <c r="B302" s="9">
        <f>IF('MadridDatos 1.0'!B307&lt;&gt;"",IF(B289&lt;&gt;"",_XLL.EDATUM(B289,12),""),"")</f>
      </c>
      <c r="C302" s="11">
        <f t="shared" si="12"/>
      </c>
      <c r="D302">
        <f>'MadridDatos 1.0'!A307</f>
        <v>0</v>
      </c>
      <c r="E302">
        <f>'MadridDatos 1.0'!B307</f>
        <v>0</v>
      </c>
      <c r="F302">
        <f>'MadridDatos 1.0'!C307</f>
        <v>0</v>
      </c>
    </row>
    <row r="303" spans="1:6" ht="12.75">
      <c r="A303" s="12">
        <f t="shared" si="11"/>
      </c>
      <c r="B303" s="9">
        <f>IF('MadridDatos 1.0'!B308&lt;&gt;"",IF(B290&lt;&gt;"",_XLL.EDATUM(B290,12),""),"")</f>
      </c>
      <c r="C303" s="11">
        <f t="shared" si="12"/>
      </c>
      <c r="D303">
        <f>'MadridDatos 1.0'!A308</f>
        <v>0</v>
      </c>
      <c r="E303">
        <f>'MadridDatos 1.0'!B308</f>
        <v>0</v>
      </c>
      <c r="F303">
        <f>'MadridDatos 1.0'!C308</f>
        <v>0</v>
      </c>
    </row>
    <row r="304" spans="1:6" ht="12.75">
      <c r="A304" s="12">
        <f t="shared" si="11"/>
      </c>
      <c r="B304" s="9">
        <f>IF('MadridDatos 1.0'!B309&lt;&gt;"",IF(B291&lt;&gt;"",_XLL.EDATUM(B291,12),""),"")</f>
      </c>
      <c r="C304" s="11">
        <f t="shared" si="12"/>
      </c>
      <c r="D304">
        <f>'MadridDatos 1.0'!A309</f>
        <v>0</v>
      </c>
      <c r="E304">
        <f>'MadridDatos 1.0'!B309</f>
        <v>0</v>
      </c>
      <c r="F304">
        <f>'MadridDatos 1.0'!C309</f>
        <v>0</v>
      </c>
    </row>
    <row r="305" spans="1:6" ht="12.75">
      <c r="A305" s="12">
        <f t="shared" si="11"/>
      </c>
      <c r="B305" s="9">
        <f>IF('MadridDatos 1.0'!B310&lt;&gt;"",IF(B292&lt;&gt;"",_XLL.EDATUM(B292,12),""),"")</f>
      </c>
      <c r="C305" s="11">
        <f t="shared" si="12"/>
      </c>
      <c r="D305">
        <f>'MadridDatos 1.0'!A310</f>
        <v>0</v>
      </c>
      <c r="E305">
        <f>'MadridDatos 1.0'!B310</f>
        <v>0</v>
      </c>
      <c r="F305">
        <f>'MadridDatos 1.0'!C310</f>
        <v>0</v>
      </c>
    </row>
    <row r="306" spans="1:6" ht="12.75">
      <c r="A306" s="12">
        <f t="shared" si="11"/>
      </c>
      <c r="B306" s="9">
        <f>IF('MadridDatos 1.0'!B311&lt;&gt;"",IF(B293&lt;&gt;"",_XLL.EDATUM(B293,12),""),"")</f>
      </c>
      <c r="C306" s="11">
        <f t="shared" si="12"/>
      </c>
      <c r="D306">
        <f>'MadridDatos 1.0'!A311</f>
        <v>0</v>
      </c>
      <c r="E306">
        <f>'MadridDatos 1.0'!B311</f>
        <v>0</v>
      </c>
      <c r="F306">
        <f>'MadridDatos 1.0'!C311</f>
        <v>0</v>
      </c>
    </row>
    <row r="307" spans="1:6" ht="12.75">
      <c r="A307" s="12">
        <f t="shared" si="11"/>
      </c>
      <c r="B307" s="9">
        <f>IF('MadridDatos 1.0'!B312&lt;&gt;"",IF(B294&lt;&gt;"",_XLL.EDATUM(B294,12),""),"")</f>
      </c>
      <c r="C307" s="11">
        <f t="shared" si="12"/>
      </c>
      <c r="D307">
        <f>'MadridDatos 1.0'!A312</f>
        <v>0</v>
      </c>
      <c r="E307">
        <f>'MadridDatos 1.0'!B312</f>
        <v>0</v>
      </c>
      <c r="F307">
        <f>'MadridDatos 1.0'!C312</f>
        <v>0</v>
      </c>
    </row>
    <row r="308" spans="1:6" ht="12.75">
      <c r="A308" s="12">
        <f t="shared" si="11"/>
      </c>
      <c r="B308" s="9">
        <f>IF('MadridDatos 1.0'!B313&lt;&gt;"",IF(B295&lt;&gt;"",_XLL.EDATUM(B295,12),""),"")</f>
      </c>
      <c r="C308" s="11">
        <f t="shared" si="12"/>
      </c>
      <c r="D308">
        <f>'MadridDatos 1.0'!A313</f>
        <v>0</v>
      </c>
      <c r="E308">
        <f>'MadridDatos 1.0'!B313</f>
        <v>0</v>
      </c>
      <c r="F308">
        <f>'MadridDatos 1.0'!C313</f>
        <v>0</v>
      </c>
    </row>
    <row r="309" spans="1:6" ht="12.75">
      <c r="A309" s="12">
        <f t="shared" si="11"/>
      </c>
      <c r="B309" s="9">
        <f>IF('MadridDatos 1.0'!B314&lt;&gt;"",IF(B296&lt;&gt;"",_XLL.EDATUM(B296,12),""),"")</f>
      </c>
      <c r="C309" s="11">
        <f t="shared" si="12"/>
      </c>
      <c r="D309">
        <f>'MadridDatos 1.0'!A314</f>
        <v>0</v>
      </c>
      <c r="E309">
        <f>'MadridDatos 1.0'!B314</f>
        <v>0</v>
      </c>
      <c r="F309">
        <f>'MadridDatos 1.0'!C314</f>
        <v>0</v>
      </c>
    </row>
    <row r="310" spans="1:6" ht="12.75">
      <c r="A310" s="12">
        <f t="shared" si="11"/>
      </c>
      <c r="B310" s="9">
        <f>IF('MadridDatos 1.0'!B315&lt;&gt;"",IF(B297&lt;&gt;"",_XLL.EDATUM(B297,12),""),"")</f>
      </c>
      <c r="C310" s="11">
        <f t="shared" si="12"/>
      </c>
      <c r="D310">
        <f>'MadridDatos 1.0'!A315</f>
        <v>0</v>
      </c>
      <c r="E310">
        <f>'MadridDatos 1.0'!B315</f>
        <v>0</v>
      </c>
      <c r="F310">
        <f>'MadridDatos 1.0'!C315</f>
        <v>0</v>
      </c>
    </row>
    <row r="311" spans="1:6" ht="12.75">
      <c r="A311" s="12">
        <f t="shared" si="11"/>
      </c>
      <c r="B311" s="9">
        <f>IF('MadridDatos 1.0'!B316&lt;&gt;"",IF(B298&lt;&gt;"",_XLL.EDATUM(B298,12),""),"")</f>
      </c>
      <c r="C311" s="11">
        <f t="shared" si="12"/>
      </c>
      <c r="D311">
        <f>'MadridDatos 1.0'!A316</f>
        <v>0</v>
      </c>
      <c r="E311">
        <f>'MadridDatos 1.0'!B316</f>
        <v>0</v>
      </c>
      <c r="F311">
        <f>'MadridDatos 1.0'!C316</f>
        <v>0</v>
      </c>
    </row>
    <row r="312" spans="1:6" ht="12.75">
      <c r="A312" s="12">
        <f t="shared" si="11"/>
      </c>
      <c r="B312" s="9">
        <f>IF('MadridDatos 1.0'!B317&lt;&gt;"",IF(B299&lt;&gt;"",_XLL.EDATUM(B299,12),""),"")</f>
      </c>
      <c r="C312" s="11">
        <f t="shared" si="12"/>
      </c>
      <c r="D312">
        <f>'MadridDatos 1.0'!A317</f>
        <v>0</v>
      </c>
      <c r="E312">
        <f>'MadridDatos 1.0'!B317</f>
        <v>0</v>
      </c>
      <c r="F312">
        <f>'MadridDatos 1.0'!C317</f>
        <v>0</v>
      </c>
    </row>
    <row r="313" spans="1:6" ht="12.75">
      <c r="A313" s="12">
        <f t="shared" si="11"/>
      </c>
      <c r="B313" s="9">
        <f>IF('MadridDatos 1.0'!B318&lt;&gt;"",IF(B300&lt;&gt;"",_XLL.EDATUM(B300,12),""),"")</f>
      </c>
      <c r="C313" s="11">
        <f t="shared" si="12"/>
      </c>
      <c r="D313">
        <f>'MadridDatos 1.0'!A318</f>
        <v>0</v>
      </c>
      <c r="E313">
        <f>'MadridDatos 1.0'!B318</f>
        <v>0</v>
      </c>
      <c r="F313">
        <f>'MadridDatos 1.0'!C318</f>
        <v>0</v>
      </c>
    </row>
    <row r="314" spans="1:6" ht="12.75">
      <c r="A314" s="12">
        <f t="shared" si="11"/>
      </c>
      <c r="B314" s="9">
        <f>IF('MadridDatos 1.0'!B319&lt;&gt;"",IF(B301&lt;&gt;"",_XLL.EDATUM(B301,12),""),"")</f>
      </c>
      <c r="C314" s="11">
        <f t="shared" si="12"/>
      </c>
      <c r="D314">
        <f>'MadridDatos 1.0'!A319</f>
        <v>0</v>
      </c>
      <c r="E314">
        <f>'MadridDatos 1.0'!B319</f>
        <v>0</v>
      </c>
      <c r="F314">
        <f>'MadridDatos 1.0'!C319</f>
        <v>0</v>
      </c>
    </row>
    <row r="315" spans="1:6" ht="12.75">
      <c r="A315" s="12">
        <f t="shared" si="11"/>
      </c>
      <c r="B315" s="9">
        <f>IF('MadridDatos 1.0'!B320&lt;&gt;"",IF(B302&lt;&gt;"",_XLL.EDATUM(B302,12),""),"")</f>
      </c>
      <c r="C315" s="11">
        <f t="shared" si="12"/>
      </c>
      <c r="D315">
        <f>'MadridDatos 1.0'!A320</f>
        <v>0</v>
      </c>
      <c r="E315">
        <f>'MadridDatos 1.0'!B320</f>
        <v>0</v>
      </c>
      <c r="F315">
        <f>'MadridDatos 1.0'!C320</f>
        <v>0</v>
      </c>
    </row>
    <row r="316" spans="1:6" ht="12.75">
      <c r="A316" s="12">
        <f t="shared" si="11"/>
      </c>
      <c r="B316" s="9">
        <f>IF('MadridDatos 1.0'!B321&lt;&gt;"",IF(B303&lt;&gt;"",_XLL.EDATUM(B303,12),""),"")</f>
      </c>
      <c r="C316" s="11">
        <f t="shared" si="12"/>
      </c>
      <c r="D316">
        <f>'MadridDatos 1.0'!A321</f>
        <v>0</v>
      </c>
      <c r="E316">
        <f>'MadridDatos 1.0'!B321</f>
        <v>0</v>
      </c>
      <c r="F316">
        <f>'MadridDatos 1.0'!C321</f>
        <v>0</v>
      </c>
    </row>
    <row r="317" spans="1:6" ht="12.75">
      <c r="A317" s="12">
        <f t="shared" si="11"/>
      </c>
      <c r="B317" s="9">
        <f>IF('MadridDatos 1.0'!B322&lt;&gt;"",IF(B304&lt;&gt;"",_XLL.EDATUM(B304,12),""),"")</f>
      </c>
      <c r="C317" s="11">
        <f t="shared" si="12"/>
      </c>
      <c r="D317">
        <f>'MadridDatos 1.0'!A322</f>
        <v>0</v>
      </c>
      <c r="E317">
        <f>'MadridDatos 1.0'!B322</f>
        <v>0</v>
      </c>
      <c r="F317">
        <f>'MadridDatos 1.0'!C322</f>
        <v>0</v>
      </c>
    </row>
    <row r="318" spans="1:6" ht="12.75">
      <c r="A318" s="12">
        <f t="shared" si="11"/>
      </c>
      <c r="B318" s="9">
        <f>IF('MadridDatos 1.0'!B323&lt;&gt;"",IF(B305&lt;&gt;"",_XLL.EDATUM(B305,12),""),"")</f>
      </c>
      <c r="C318" s="11">
        <f t="shared" si="12"/>
      </c>
      <c r="D318">
        <f>'MadridDatos 1.0'!A323</f>
        <v>0</v>
      </c>
      <c r="E318">
        <f>'MadridDatos 1.0'!B323</f>
        <v>0</v>
      </c>
      <c r="F318">
        <f>'MadridDatos 1.0'!C323</f>
        <v>0</v>
      </c>
    </row>
    <row r="319" spans="1:6" ht="12.75">
      <c r="A319" s="12">
        <f t="shared" si="11"/>
      </c>
      <c r="B319" s="9">
        <f>IF('MadridDatos 1.0'!B324&lt;&gt;"",IF(B306&lt;&gt;"",_XLL.EDATUM(B306,12),""),"")</f>
      </c>
      <c r="C319" s="11">
        <f t="shared" si="12"/>
      </c>
      <c r="D319">
        <f>'MadridDatos 1.0'!A324</f>
        <v>0</v>
      </c>
      <c r="E319">
        <f>'MadridDatos 1.0'!B324</f>
        <v>0</v>
      </c>
      <c r="F319">
        <f>'MadridDatos 1.0'!C324</f>
        <v>0</v>
      </c>
    </row>
    <row r="320" spans="1:6" ht="12.75">
      <c r="A320" s="12">
        <f t="shared" si="11"/>
      </c>
      <c r="B320" s="9">
        <f>IF('MadridDatos 1.0'!B325&lt;&gt;"",IF(B307&lt;&gt;"",_XLL.EDATUM(B307,12),""),"")</f>
      </c>
      <c r="C320" s="11">
        <f t="shared" si="12"/>
      </c>
      <c r="D320">
        <f>'MadridDatos 1.0'!A325</f>
        <v>0</v>
      </c>
      <c r="E320">
        <f>'MadridDatos 1.0'!B325</f>
        <v>0</v>
      </c>
      <c r="F320">
        <f>'MadridDatos 1.0'!C325</f>
        <v>0</v>
      </c>
    </row>
    <row r="321" spans="1:6" ht="12.75">
      <c r="A321" s="12">
        <f t="shared" si="11"/>
      </c>
      <c r="B321" s="9">
        <f>IF('MadridDatos 1.0'!B326&lt;&gt;"",IF(B308&lt;&gt;"",_XLL.EDATUM(B308,12),""),"")</f>
      </c>
      <c r="C321" s="11">
        <f t="shared" si="12"/>
      </c>
      <c r="D321">
        <f>'MadridDatos 1.0'!A326</f>
        <v>0</v>
      </c>
      <c r="E321">
        <f>'MadridDatos 1.0'!B326</f>
        <v>0</v>
      </c>
      <c r="F321">
        <f>'MadridDatos 1.0'!C326</f>
        <v>0</v>
      </c>
    </row>
    <row r="322" spans="1:6" ht="12.75">
      <c r="A322" s="12">
        <f t="shared" si="11"/>
      </c>
      <c r="B322" s="9">
        <f>IF('MadridDatos 1.0'!B327&lt;&gt;"",IF(B309&lt;&gt;"",_XLL.EDATUM(B309,12),""),"")</f>
      </c>
      <c r="C322" s="11">
        <f t="shared" si="12"/>
      </c>
      <c r="D322">
        <f>'MadridDatos 1.0'!A327</f>
        <v>0</v>
      </c>
      <c r="E322">
        <f>'MadridDatos 1.0'!B327</f>
        <v>0</v>
      </c>
      <c r="F322">
        <f>'MadridDatos 1.0'!C327</f>
        <v>0</v>
      </c>
    </row>
    <row r="323" spans="1:6" ht="12.75">
      <c r="A323" s="12">
        <f t="shared" si="11"/>
      </c>
      <c r="B323" s="9">
        <f>IF('MadridDatos 1.0'!B328&lt;&gt;"",IF(B310&lt;&gt;"",_XLL.EDATUM(B310,12),""),"")</f>
      </c>
      <c r="C323" s="11">
        <f t="shared" si="12"/>
      </c>
      <c r="D323">
        <f>'MadridDatos 1.0'!A328</f>
        <v>0</v>
      </c>
      <c r="E323">
        <f>'MadridDatos 1.0'!B328</f>
        <v>0</v>
      </c>
      <c r="F323">
        <f>'MadridDatos 1.0'!C328</f>
        <v>0</v>
      </c>
    </row>
    <row r="324" spans="1:6" ht="12.75">
      <c r="A324" s="12">
        <f t="shared" si="11"/>
      </c>
      <c r="B324" s="9">
        <f>IF('MadridDatos 1.0'!B329&lt;&gt;"",IF(B311&lt;&gt;"",_XLL.EDATUM(B311,12),""),"")</f>
      </c>
      <c r="C324" s="11">
        <f t="shared" si="12"/>
      </c>
      <c r="D324">
        <f>'MadridDatos 1.0'!A329</f>
        <v>0</v>
      </c>
      <c r="E324">
        <f>'MadridDatos 1.0'!B329</f>
        <v>0</v>
      </c>
      <c r="F324">
        <f>'MadridDatos 1.0'!C329</f>
        <v>0</v>
      </c>
    </row>
    <row r="325" spans="1:6" ht="12.75">
      <c r="A325" s="12">
        <f t="shared" si="11"/>
      </c>
      <c r="B325" s="9">
        <f>IF('MadridDatos 1.0'!B330&lt;&gt;"",IF(B312&lt;&gt;"",_XLL.EDATUM(B312,12),""),"")</f>
      </c>
      <c r="C325" s="11">
        <f t="shared" si="12"/>
      </c>
      <c r="D325">
        <f>'MadridDatos 1.0'!A330</f>
        <v>0</v>
      </c>
      <c r="E325">
        <f>'MadridDatos 1.0'!B330</f>
        <v>0</v>
      </c>
      <c r="F325">
        <f>'MadridDatos 1.0'!C330</f>
        <v>0</v>
      </c>
    </row>
    <row r="326" spans="1:6" ht="12.75">
      <c r="A326" s="12">
        <f aca="true" t="shared" si="13" ref="A326:A371">IF(B326&lt;&gt;"",CONCATENATE(MONTH(B326),"/",YEAR(B326)),"")</f>
      </c>
      <c r="B326" s="9">
        <f>IF('MadridDatos 1.0'!B331&lt;&gt;"",IF(B313&lt;&gt;"",_XLL.EDATUM(B313,12),""),"")</f>
      </c>
      <c r="C326" s="11">
        <f aca="true" t="shared" si="14" ref="C326:C371">IF(B326&lt;&gt;"",_XLL.MONATSENDE(B326,0),"")</f>
      </c>
      <c r="D326">
        <f>'MadridDatos 1.0'!A331</f>
        <v>0</v>
      </c>
      <c r="E326">
        <f>'MadridDatos 1.0'!B331</f>
        <v>0</v>
      </c>
      <c r="F326">
        <f>'MadridDatos 1.0'!C331</f>
        <v>0</v>
      </c>
    </row>
    <row r="327" spans="1:6" ht="12.75">
      <c r="A327" s="12">
        <f t="shared" si="13"/>
      </c>
      <c r="B327" s="9">
        <f>IF('MadridDatos 1.0'!B332&lt;&gt;"",IF(B314&lt;&gt;"",_XLL.EDATUM(B314,12),""),"")</f>
      </c>
      <c r="C327" s="11">
        <f t="shared" si="14"/>
      </c>
      <c r="D327">
        <f>'MadridDatos 1.0'!A332</f>
        <v>0</v>
      </c>
      <c r="E327">
        <f>'MadridDatos 1.0'!B332</f>
        <v>0</v>
      </c>
      <c r="F327">
        <f>'MadridDatos 1.0'!C332</f>
        <v>0</v>
      </c>
    </row>
    <row r="328" spans="1:6" ht="12.75">
      <c r="A328" s="12">
        <f t="shared" si="13"/>
      </c>
      <c r="B328" s="9">
        <f>IF('MadridDatos 1.0'!B333&lt;&gt;"",IF(B315&lt;&gt;"",_XLL.EDATUM(B315,12),""),"")</f>
      </c>
      <c r="C328" s="11">
        <f t="shared" si="14"/>
      </c>
      <c r="D328">
        <f>'MadridDatos 1.0'!A333</f>
        <v>0</v>
      </c>
      <c r="E328">
        <f>'MadridDatos 1.0'!B333</f>
        <v>0</v>
      </c>
      <c r="F328">
        <f>'MadridDatos 1.0'!C333</f>
        <v>0</v>
      </c>
    </row>
    <row r="329" spans="1:6" ht="12.75">
      <c r="A329" s="12">
        <f t="shared" si="13"/>
      </c>
      <c r="B329" s="9">
        <f>IF('MadridDatos 1.0'!B334&lt;&gt;"",IF(B316&lt;&gt;"",_XLL.EDATUM(B316,12),""),"")</f>
      </c>
      <c r="C329" s="11">
        <f t="shared" si="14"/>
      </c>
      <c r="D329">
        <f>'MadridDatos 1.0'!A334</f>
        <v>0</v>
      </c>
      <c r="E329">
        <f>'MadridDatos 1.0'!B334</f>
        <v>0</v>
      </c>
      <c r="F329">
        <f>'MadridDatos 1.0'!C334</f>
        <v>0</v>
      </c>
    </row>
    <row r="330" spans="1:6" ht="12.75">
      <c r="A330" s="12">
        <f t="shared" si="13"/>
      </c>
      <c r="B330" s="9">
        <f>IF('MadridDatos 1.0'!B335&lt;&gt;"",IF(B317&lt;&gt;"",_XLL.EDATUM(B317,12),""),"")</f>
      </c>
      <c r="C330" s="11">
        <f t="shared" si="14"/>
      </c>
      <c r="D330">
        <f>'MadridDatos 1.0'!A335</f>
        <v>0</v>
      </c>
      <c r="E330">
        <f>'MadridDatos 1.0'!B335</f>
        <v>0</v>
      </c>
      <c r="F330">
        <f>'MadridDatos 1.0'!C335</f>
        <v>0</v>
      </c>
    </row>
    <row r="331" spans="1:6" ht="12.75">
      <c r="A331" s="12">
        <f t="shared" si="13"/>
      </c>
      <c r="B331" s="9">
        <f>IF('MadridDatos 1.0'!B336&lt;&gt;"",IF(B318&lt;&gt;"",_XLL.EDATUM(B318,12),""),"")</f>
      </c>
      <c r="C331" s="11">
        <f t="shared" si="14"/>
      </c>
      <c r="D331">
        <f>'MadridDatos 1.0'!A336</f>
        <v>0</v>
      </c>
      <c r="E331">
        <f>'MadridDatos 1.0'!B336</f>
        <v>0</v>
      </c>
      <c r="F331">
        <f>'MadridDatos 1.0'!C336</f>
        <v>0</v>
      </c>
    </row>
    <row r="332" spans="1:6" ht="12.75">
      <c r="A332" s="12">
        <f t="shared" si="13"/>
      </c>
      <c r="B332" s="9">
        <f>IF('MadridDatos 1.0'!B337&lt;&gt;"",IF(B319&lt;&gt;"",_XLL.EDATUM(B319,12),""),"")</f>
      </c>
      <c r="C332" s="11">
        <f t="shared" si="14"/>
      </c>
      <c r="D332">
        <f>'MadridDatos 1.0'!A337</f>
        <v>0</v>
      </c>
      <c r="E332">
        <f>'MadridDatos 1.0'!B337</f>
        <v>0</v>
      </c>
      <c r="F332">
        <f>'MadridDatos 1.0'!C337</f>
        <v>0</v>
      </c>
    </row>
    <row r="333" spans="1:6" ht="12.75">
      <c r="A333" s="12">
        <f t="shared" si="13"/>
      </c>
      <c r="B333" s="9">
        <f>IF('MadridDatos 1.0'!B338&lt;&gt;"",IF(B320&lt;&gt;"",_XLL.EDATUM(B320,12),""),"")</f>
      </c>
      <c r="C333" s="11">
        <f t="shared" si="14"/>
      </c>
      <c r="D333">
        <f>'MadridDatos 1.0'!A338</f>
        <v>0</v>
      </c>
      <c r="E333">
        <f>'MadridDatos 1.0'!B338</f>
        <v>0</v>
      </c>
      <c r="F333">
        <f>'MadridDatos 1.0'!C338</f>
        <v>0</v>
      </c>
    </row>
    <row r="334" spans="1:6" ht="12.75">
      <c r="A334" s="12">
        <f t="shared" si="13"/>
      </c>
      <c r="B334" s="9">
        <f>IF('MadridDatos 1.0'!B339&lt;&gt;"",IF(B321&lt;&gt;"",_XLL.EDATUM(B321,12),""),"")</f>
      </c>
      <c r="C334" s="11">
        <f t="shared" si="14"/>
      </c>
      <c r="D334">
        <f>'MadridDatos 1.0'!A339</f>
        <v>0</v>
      </c>
      <c r="E334">
        <f>'MadridDatos 1.0'!B339</f>
        <v>0</v>
      </c>
      <c r="F334">
        <f>'MadridDatos 1.0'!C339</f>
        <v>0</v>
      </c>
    </row>
    <row r="335" spans="1:6" ht="12.75">
      <c r="A335" s="12">
        <f t="shared" si="13"/>
      </c>
      <c r="B335" s="9">
        <f>IF('MadridDatos 1.0'!B340&lt;&gt;"",IF(B322&lt;&gt;"",_XLL.EDATUM(B322,12),""),"")</f>
      </c>
      <c r="C335" s="11">
        <f t="shared" si="14"/>
      </c>
      <c r="D335">
        <f>'MadridDatos 1.0'!A340</f>
        <v>0</v>
      </c>
      <c r="E335">
        <f>'MadridDatos 1.0'!B340</f>
        <v>0</v>
      </c>
      <c r="F335">
        <f>'MadridDatos 1.0'!C340</f>
        <v>0</v>
      </c>
    </row>
    <row r="336" spans="1:6" ht="12.75">
      <c r="A336" s="12">
        <f t="shared" si="13"/>
      </c>
      <c r="B336" s="9">
        <f>IF('MadridDatos 1.0'!B341&lt;&gt;"",IF(B323&lt;&gt;"",_XLL.EDATUM(B323,12),""),"")</f>
      </c>
      <c r="C336" s="11">
        <f t="shared" si="14"/>
      </c>
      <c r="D336">
        <f>'MadridDatos 1.0'!A341</f>
        <v>0</v>
      </c>
      <c r="E336">
        <f>'MadridDatos 1.0'!B341</f>
        <v>0</v>
      </c>
      <c r="F336">
        <f>'MadridDatos 1.0'!C341</f>
        <v>0</v>
      </c>
    </row>
    <row r="337" spans="1:6" ht="12.75">
      <c r="A337" s="12">
        <f t="shared" si="13"/>
      </c>
      <c r="B337" s="9">
        <f>IF('MadridDatos 1.0'!B342&lt;&gt;"",IF(B324&lt;&gt;"",_XLL.EDATUM(B324,12),""),"")</f>
      </c>
      <c r="C337" s="11">
        <f t="shared" si="14"/>
      </c>
      <c r="D337">
        <f>'MadridDatos 1.0'!A342</f>
        <v>0</v>
      </c>
      <c r="E337">
        <f>'MadridDatos 1.0'!B342</f>
        <v>0</v>
      </c>
      <c r="F337">
        <f>'MadridDatos 1.0'!C342</f>
        <v>0</v>
      </c>
    </row>
    <row r="338" spans="1:6" ht="12.75">
      <c r="A338" s="12">
        <f t="shared" si="13"/>
      </c>
      <c r="B338" s="9">
        <f>IF('MadridDatos 1.0'!B343&lt;&gt;"",IF(B325&lt;&gt;"",_XLL.EDATUM(B325,12),""),"")</f>
      </c>
      <c r="C338" s="11">
        <f t="shared" si="14"/>
      </c>
      <c r="D338">
        <f>'MadridDatos 1.0'!A343</f>
        <v>0</v>
      </c>
      <c r="E338">
        <f>'MadridDatos 1.0'!B343</f>
        <v>0</v>
      </c>
      <c r="F338">
        <f>'MadridDatos 1.0'!C343</f>
        <v>0</v>
      </c>
    </row>
    <row r="339" spans="1:6" ht="12.75">
      <c r="A339" s="12">
        <f t="shared" si="13"/>
      </c>
      <c r="B339" s="9">
        <f>IF('MadridDatos 1.0'!B344&lt;&gt;"",IF(B326&lt;&gt;"",_XLL.EDATUM(B326,12),""),"")</f>
      </c>
      <c r="C339" s="11">
        <f t="shared" si="14"/>
      </c>
      <c r="D339">
        <f>'MadridDatos 1.0'!A344</f>
        <v>0</v>
      </c>
      <c r="E339">
        <f>'MadridDatos 1.0'!B344</f>
        <v>0</v>
      </c>
      <c r="F339">
        <f>'MadridDatos 1.0'!C344</f>
        <v>0</v>
      </c>
    </row>
    <row r="340" spans="1:6" ht="12.75">
      <c r="A340" s="12">
        <f t="shared" si="13"/>
      </c>
      <c r="B340" s="9">
        <f>IF('MadridDatos 1.0'!B345&lt;&gt;"",IF(B327&lt;&gt;"",_XLL.EDATUM(B327,12),""),"")</f>
      </c>
      <c r="C340" s="11">
        <f t="shared" si="14"/>
      </c>
      <c r="D340">
        <f>'MadridDatos 1.0'!A345</f>
        <v>0</v>
      </c>
      <c r="E340">
        <f>'MadridDatos 1.0'!B345</f>
        <v>0</v>
      </c>
      <c r="F340">
        <f>'MadridDatos 1.0'!C345</f>
        <v>0</v>
      </c>
    </row>
    <row r="341" spans="1:6" ht="12.75">
      <c r="A341" s="12">
        <f t="shared" si="13"/>
      </c>
      <c r="B341" s="9">
        <f>IF('MadridDatos 1.0'!B346&lt;&gt;"",IF(B328&lt;&gt;"",_XLL.EDATUM(B328,12),""),"")</f>
      </c>
      <c r="C341" s="11">
        <f t="shared" si="14"/>
      </c>
      <c r="D341">
        <f>'MadridDatos 1.0'!A346</f>
        <v>0</v>
      </c>
      <c r="E341">
        <f>'MadridDatos 1.0'!B346</f>
        <v>0</v>
      </c>
      <c r="F341">
        <f>'MadridDatos 1.0'!C346</f>
        <v>0</v>
      </c>
    </row>
    <row r="342" spans="1:6" ht="12.75">
      <c r="A342" s="12">
        <f t="shared" si="13"/>
      </c>
      <c r="B342" s="9">
        <f>IF('MadridDatos 1.0'!B347&lt;&gt;"",IF(B329&lt;&gt;"",_XLL.EDATUM(B329,12),""),"")</f>
      </c>
      <c r="C342" s="11">
        <f t="shared" si="14"/>
      </c>
      <c r="D342">
        <f>'MadridDatos 1.0'!A347</f>
        <v>0</v>
      </c>
      <c r="E342">
        <f>'MadridDatos 1.0'!B347</f>
        <v>0</v>
      </c>
      <c r="F342">
        <f>'MadridDatos 1.0'!C347</f>
        <v>0</v>
      </c>
    </row>
    <row r="343" spans="1:6" ht="12.75">
      <c r="A343" s="12">
        <f t="shared" si="13"/>
      </c>
      <c r="B343" s="9">
        <f>IF('MadridDatos 1.0'!B348&lt;&gt;"",IF(B330&lt;&gt;"",_XLL.EDATUM(B330,12),""),"")</f>
      </c>
      <c r="C343" s="11">
        <f t="shared" si="14"/>
      </c>
      <c r="D343">
        <f>'MadridDatos 1.0'!A348</f>
        <v>0</v>
      </c>
      <c r="E343">
        <f>'MadridDatos 1.0'!B348</f>
        <v>0</v>
      </c>
      <c r="F343">
        <f>'MadridDatos 1.0'!C348</f>
        <v>0</v>
      </c>
    </row>
    <row r="344" spans="1:6" ht="12.75">
      <c r="A344" s="12">
        <f t="shared" si="13"/>
      </c>
      <c r="B344" s="9">
        <f>IF('MadridDatos 1.0'!B349&lt;&gt;"",IF(B331&lt;&gt;"",_XLL.EDATUM(B331,12),""),"")</f>
      </c>
      <c r="C344" s="11">
        <f t="shared" si="14"/>
      </c>
      <c r="D344">
        <f>'MadridDatos 1.0'!A349</f>
        <v>0</v>
      </c>
      <c r="E344">
        <f>'MadridDatos 1.0'!B349</f>
        <v>0</v>
      </c>
      <c r="F344">
        <f>'MadridDatos 1.0'!C349</f>
        <v>0</v>
      </c>
    </row>
    <row r="345" spans="1:6" ht="12.75">
      <c r="A345" s="12">
        <f t="shared" si="13"/>
      </c>
      <c r="B345" s="9">
        <f>IF('MadridDatos 1.0'!B350&lt;&gt;"",IF(B332&lt;&gt;"",_XLL.EDATUM(B332,12),""),"")</f>
      </c>
      <c r="C345" s="11">
        <f t="shared" si="14"/>
      </c>
      <c r="D345">
        <f>'MadridDatos 1.0'!A350</f>
        <v>0</v>
      </c>
      <c r="E345">
        <f>'MadridDatos 1.0'!B350</f>
        <v>0</v>
      </c>
      <c r="F345">
        <f>'MadridDatos 1.0'!C350</f>
        <v>0</v>
      </c>
    </row>
    <row r="346" spans="1:6" ht="12.75">
      <c r="A346" s="12">
        <f t="shared" si="13"/>
      </c>
      <c r="B346" s="9">
        <f>IF('MadridDatos 1.0'!B351&lt;&gt;"",IF(B333&lt;&gt;"",_XLL.EDATUM(B333,12),""),"")</f>
      </c>
      <c r="C346" s="11">
        <f t="shared" si="14"/>
      </c>
      <c r="D346">
        <f>'MadridDatos 1.0'!A351</f>
        <v>0</v>
      </c>
      <c r="E346">
        <f>'MadridDatos 1.0'!B351</f>
        <v>0</v>
      </c>
      <c r="F346">
        <f>'MadridDatos 1.0'!C351</f>
        <v>0</v>
      </c>
    </row>
    <row r="347" spans="1:6" ht="12.75">
      <c r="A347" s="12">
        <f t="shared" si="13"/>
      </c>
      <c r="B347" s="9">
        <f>IF('MadridDatos 1.0'!B352&lt;&gt;"",IF(B334&lt;&gt;"",_XLL.EDATUM(B334,12),""),"")</f>
      </c>
      <c r="C347" s="11">
        <f t="shared" si="14"/>
      </c>
      <c r="D347">
        <f>'MadridDatos 1.0'!A352</f>
        <v>0</v>
      </c>
      <c r="E347">
        <f>'MadridDatos 1.0'!B352</f>
        <v>0</v>
      </c>
      <c r="F347">
        <f>'MadridDatos 1.0'!C352</f>
        <v>0</v>
      </c>
    </row>
    <row r="348" spans="1:6" ht="12.75">
      <c r="A348" s="12">
        <f t="shared" si="13"/>
      </c>
      <c r="B348" s="9">
        <f>IF('MadridDatos 1.0'!B353&lt;&gt;"",IF(B335&lt;&gt;"",_XLL.EDATUM(B335,12),""),"")</f>
      </c>
      <c r="C348" s="11">
        <f t="shared" si="14"/>
      </c>
      <c r="D348">
        <f>'MadridDatos 1.0'!A353</f>
        <v>0</v>
      </c>
      <c r="E348">
        <f>'MadridDatos 1.0'!B353</f>
        <v>0</v>
      </c>
      <c r="F348">
        <f>'MadridDatos 1.0'!C353</f>
        <v>0</v>
      </c>
    </row>
    <row r="349" spans="1:6" ht="12.75">
      <c r="A349" s="12">
        <f t="shared" si="13"/>
      </c>
      <c r="B349" s="9">
        <f>IF('MadridDatos 1.0'!B354&lt;&gt;"",IF(B336&lt;&gt;"",_XLL.EDATUM(B336,12),""),"")</f>
      </c>
      <c r="C349" s="11">
        <f t="shared" si="14"/>
      </c>
      <c r="D349">
        <f>'MadridDatos 1.0'!A354</f>
        <v>0</v>
      </c>
      <c r="E349">
        <f>'MadridDatos 1.0'!B354</f>
        <v>0</v>
      </c>
      <c r="F349">
        <f>'MadridDatos 1.0'!C354</f>
        <v>0</v>
      </c>
    </row>
    <row r="350" spans="1:6" ht="12.75">
      <c r="A350" s="12">
        <f t="shared" si="13"/>
      </c>
      <c r="B350" s="9">
        <f>IF('MadridDatos 1.0'!B355&lt;&gt;"",IF(B337&lt;&gt;"",_XLL.EDATUM(B337,12),""),"")</f>
      </c>
      <c r="C350" s="11">
        <f t="shared" si="14"/>
      </c>
      <c r="D350">
        <f>'MadridDatos 1.0'!A355</f>
        <v>0</v>
      </c>
      <c r="E350">
        <f>'MadridDatos 1.0'!B355</f>
        <v>0</v>
      </c>
      <c r="F350">
        <f>'MadridDatos 1.0'!C355</f>
        <v>0</v>
      </c>
    </row>
    <row r="351" spans="1:6" ht="12.75">
      <c r="A351" s="12">
        <f t="shared" si="13"/>
      </c>
      <c r="B351" s="9">
        <f>IF('MadridDatos 1.0'!B356&lt;&gt;"",IF(B338&lt;&gt;"",_XLL.EDATUM(B338,12),""),"")</f>
      </c>
      <c r="C351" s="11">
        <f t="shared" si="14"/>
      </c>
      <c r="D351">
        <f>'MadridDatos 1.0'!A356</f>
        <v>0</v>
      </c>
      <c r="E351">
        <f>'MadridDatos 1.0'!B356</f>
        <v>0</v>
      </c>
      <c r="F351">
        <f>'MadridDatos 1.0'!C356</f>
        <v>0</v>
      </c>
    </row>
    <row r="352" spans="1:6" ht="12.75">
      <c r="A352" s="12">
        <f t="shared" si="13"/>
      </c>
      <c r="B352" s="9">
        <f>IF('MadridDatos 1.0'!B357&lt;&gt;"",IF(B339&lt;&gt;"",_XLL.EDATUM(B339,12),""),"")</f>
      </c>
      <c r="C352" s="11">
        <f t="shared" si="14"/>
      </c>
      <c r="D352">
        <f>'MadridDatos 1.0'!A357</f>
        <v>0</v>
      </c>
      <c r="E352">
        <f>'MadridDatos 1.0'!B357</f>
        <v>0</v>
      </c>
      <c r="F352">
        <f>'MadridDatos 1.0'!C357</f>
        <v>0</v>
      </c>
    </row>
    <row r="353" spans="1:6" ht="12.75">
      <c r="A353" s="12">
        <f t="shared" si="13"/>
      </c>
      <c r="B353" s="9">
        <f>IF('MadridDatos 1.0'!B358&lt;&gt;"",IF(B340&lt;&gt;"",_XLL.EDATUM(B340,12),""),"")</f>
      </c>
      <c r="C353" s="11">
        <f t="shared" si="14"/>
      </c>
      <c r="D353">
        <f>'MadridDatos 1.0'!A358</f>
        <v>0</v>
      </c>
      <c r="E353">
        <f>'MadridDatos 1.0'!B358</f>
        <v>0</v>
      </c>
      <c r="F353">
        <f>'MadridDatos 1.0'!C358</f>
        <v>0</v>
      </c>
    </row>
    <row r="354" spans="1:6" ht="12.75">
      <c r="A354" s="12">
        <f t="shared" si="13"/>
      </c>
      <c r="B354" s="9">
        <f>IF('MadridDatos 1.0'!B359&lt;&gt;"",IF(B341&lt;&gt;"",_XLL.EDATUM(B341,12),""),"")</f>
      </c>
      <c r="C354" s="11">
        <f t="shared" si="14"/>
      </c>
      <c r="D354">
        <f>'MadridDatos 1.0'!A359</f>
        <v>0</v>
      </c>
      <c r="E354">
        <f>'MadridDatos 1.0'!B359</f>
        <v>0</v>
      </c>
      <c r="F354">
        <f>'MadridDatos 1.0'!C359</f>
        <v>0</v>
      </c>
    </row>
    <row r="355" spans="1:6" ht="12.75">
      <c r="A355" s="12">
        <f t="shared" si="13"/>
      </c>
      <c r="B355" s="9">
        <f>IF('MadridDatos 1.0'!B360&lt;&gt;"",IF(B342&lt;&gt;"",_XLL.EDATUM(B342,12),""),"")</f>
      </c>
      <c r="C355" s="11">
        <f t="shared" si="14"/>
      </c>
      <c r="D355">
        <f>'MadridDatos 1.0'!A360</f>
        <v>0</v>
      </c>
      <c r="E355">
        <f>'MadridDatos 1.0'!B360</f>
        <v>0</v>
      </c>
      <c r="F355">
        <f>'MadridDatos 1.0'!C360</f>
        <v>0</v>
      </c>
    </row>
    <row r="356" spans="1:6" ht="12.75">
      <c r="A356" s="12">
        <f t="shared" si="13"/>
      </c>
      <c r="B356" s="9">
        <f>IF('MadridDatos 1.0'!B361&lt;&gt;"",IF(B343&lt;&gt;"",_XLL.EDATUM(B343,12),""),"")</f>
      </c>
      <c r="C356" s="11">
        <f t="shared" si="14"/>
      </c>
      <c r="D356">
        <f>'MadridDatos 1.0'!A361</f>
        <v>0</v>
      </c>
      <c r="E356">
        <f>'MadridDatos 1.0'!B361</f>
        <v>0</v>
      </c>
      <c r="F356">
        <f>'MadridDatos 1.0'!C361</f>
        <v>0</v>
      </c>
    </row>
    <row r="357" spans="1:6" ht="12.75">
      <c r="A357" s="12">
        <f t="shared" si="13"/>
      </c>
      <c r="B357" s="9">
        <f>IF('MadridDatos 1.0'!B362&lt;&gt;"",IF(B344&lt;&gt;"",_XLL.EDATUM(B344,12),""),"")</f>
      </c>
      <c r="C357" s="11">
        <f t="shared" si="14"/>
      </c>
      <c r="D357">
        <f>'MadridDatos 1.0'!A362</f>
        <v>0</v>
      </c>
      <c r="E357">
        <f>'MadridDatos 1.0'!B362</f>
        <v>0</v>
      </c>
      <c r="F357">
        <f>'MadridDatos 1.0'!C362</f>
        <v>0</v>
      </c>
    </row>
    <row r="358" spans="1:6" ht="12.75">
      <c r="A358" s="12">
        <f t="shared" si="13"/>
      </c>
      <c r="B358" s="9">
        <f>IF('MadridDatos 1.0'!B363&lt;&gt;"",IF(B345&lt;&gt;"",_XLL.EDATUM(B345,12),""),"")</f>
      </c>
      <c r="C358" s="11">
        <f t="shared" si="14"/>
      </c>
      <c r="D358">
        <f>'MadridDatos 1.0'!A363</f>
        <v>0</v>
      </c>
      <c r="E358">
        <f>'MadridDatos 1.0'!B363</f>
        <v>0</v>
      </c>
      <c r="F358">
        <f>'MadridDatos 1.0'!C363</f>
        <v>0</v>
      </c>
    </row>
    <row r="359" spans="1:6" ht="12.75">
      <c r="A359" s="12">
        <f t="shared" si="13"/>
      </c>
      <c r="B359" s="9">
        <f>IF('MadridDatos 1.0'!B364&lt;&gt;"",IF(B346&lt;&gt;"",_XLL.EDATUM(B346,12),""),"")</f>
      </c>
      <c r="C359" s="11">
        <f t="shared" si="14"/>
      </c>
      <c r="D359">
        <f>'MadridDatos 1.0'!A364</f>
        <v>0</v>
      </c>
      <c r="E359">
        <f>'MadridDatos 1.0'!B364</f>
        <v>0</v>
      </c>
      <c r="F359">
        <f>'MadridDatos 1.0'!C364</f>
        <v>0</v>
      </c>
    </row>
    <row r="360" spans="1:6" ht="12.75">
      <c r="A360" s="12">
        <f t="shared" si="13"/>
      </c>
      <c r="B360" s="9">
        <f>IF('MadridDatos 1.0'!B365&lt;&gt;"",IF(B347&lt;&gt;"",_XLL.EDATUM(B347,12),""),"")</f>
      </c>
      <c r="C360" s="11">
        <f t="shared" si="14"/>
      </c>
      <c r="D360">
        <f>'MadridDatos 1.0'!A365</f>
        <v>0</v>
      </c>
      <c r="E360">
        <f>'MadridDatos 1.0'!B365</f>
        <v>0</v>
      </c>
      <c r="F360">
        <f>'MadridDatos 1.0'!C365</f>
        <v>0</v>
      </c>
    </row>
    <row r="361" spans="1:6" ht="12.75">
      <c r="A361" s="12">
        <f t="shared" si="13"/>
      </c>
      <c r="B361" s="9">
        <f>IF('MadridDatos 1.0'!B366&lt;&gt;"",IF(B348&lt;&gt;"",_XLL.EDATUM(B348,12),""),"")</f>
      </c>
      <c r="C361" s="11">
        <f t="shared" si="14"/>
      </c>
      <c r="D361">
        <f>'MadridDatos 1.0'!A366</f>
        <v>0</v>
      </c>
      <c r="E361">
        <f>'MadridDatos 1.0'!B366</f>
        <v>0</v>
      </c>
      <c r="F361">
        <f>'MadridDatos 1.0'!C366</f>
        <v>0</v>
      </c>
    </row>
    <row r="362" spans="1:6" ht="12.75">
      <c r="A362" s="12">
        <f t="shared" si="13"/>
      </c>
      <c r="B362" s="9">
        <f>IF('MadridDatos 1.0'!B367&lt;&gt;"",IF(B349&lt;&gt;"",_XLL.EDATUM(B349,12),""),"")</f>
      </c>
      <c r="C362" s="11">
        <f t="shared" si="14"/>
      </c>
      <c r="D362">
        <f>'MadridDatos 1.0'!A367</f>
        <v>0</v>
      </c>
      <c r="E362">
        <f>'MadridDatos 1.0'!B367</f>
        <v>0</v>
      </c>
      <c r="F362">
        <f>'MadridDatos 1.0'!C367</f>
        <v>0</v>
      </c>
    </row>
    <row r="363" spans="1:6" ht="12.75">
      <c r="A363" s="12">
        <f t="shared" si="13"/>
      </c>
      <c r="B363" s="9">
        <f>IF('MadridDatos 1.0'!B368&lt;&gt;"",IF(B350&lt;&gt;"",_XLL.EDATUM(B350,12),""),"")</f>
      </c>
      <c r="C363" s="11">
        <f t="shared" si="14"/>
      </c>
      <c r="D363">
        <f>'MadridDatos 1.0'!A368</f>
        <v>0</v>
      </c>
      <c r="E363">
        <f>'MadridDatos 1.0'!B368</f>
        <v>0</v>
      </c>
      <c r="F363">
        <f>'MadridDatos 1.0'!C368</f>
        <v>0</v>
      </c>
    </row>
    <row r="364" spans="1:6" ht="12.75">
      <c r="A364" s="12">
        <f t="shared" si="13"/>
      </c>
      <c r="B364" s="9">
        <f>IF('MadridDatos 1.0'!B369&lt;&gt;"",IF(B351&lt;&gt;"",_XLL.EDATUM(B351,12),""),"")</f>
      </c>
      <c r="C364" s="11">
        <f t="shared" si="14"/>
      </c>
      <c r="D364">
        <f>'MadridDatos 1.0'!A369</f>
        <v>0</v>
      </c>
      <c r="E364">
        <f>'MadridDatos 1.0'!B369</f>
        <v>0</v>
      </c>
      <c r="F364">
        <f>'MadridDatos 1.0'!C369</f>
        <v>0</v>
      </c>
    </row>
    <row r="365" spans="1:6" ht="12.75">
      <c r="A365" s="12">
        <f t="shared" si="13"/>
      </c>
      <c r="B365" s="9">
        <f>IF('MadridDatos 1.0'!B370&lt;&gt;"",IF(B352&lt;&gt;"",_XLL.EDATUM(B352,12),""),"")</f>
      </c>
      <c r="C365" s="11">
        <f t="shared" si="14"/>
      </c>
      <c r="D365">
        <f>'MadridDatos 1.0'!A370</f>
        <v>0</v>
      </c>
      <c r="E365">
        <f>'MadridDatos 1.0'!B370</f>
        <v>0</v>
      </c>
      <c r="F365">
        <f>'MadridDatos 1.0'!C370</f>
        <v>0</v>
      </c>
    </row>
    <row r="366" spans="1:6" ht="12.75">
      <c r="A366" s="12">
        <f t="shared" si="13"/>
      </c>
      <c r="B366" s="9">
        <f>IF('MadridDatos 1.0'!B371&lt;&gt;"",IF(B353&lt;&gt;"",_XLL.EDATUM(B353,12),""),"")</f>
      </c>
      <c r="C366" s="11">
        <f t="shared" si="14"/>
      </c>
      <c r="D366">
        <f>'MadridDatos 1.0'!A371</f>
        <v>0</v>
      </c>
      <c r="E366">
        <f>'MadridDatos 1.0'!B371</f>
        <v>0</v>
      </c>
      <c r="F366">
        <f>'MadridDatos 1.0'!C371</f>
        <v>0</v>
      </c>
    </row>
    <row r="367" spans="1:6" ht="12.75">
      <c r="A367" s="12">
        <f t="shared" si="13"/>
      </c>
      <c r="B367" s="9">
        <f>IF('MadridDatos 1.0'!B372&lt;&gt;"",IF(B354&lt;&gt;"",_XLL.EDATUM(B354,12),""),"")</f>
      </c>
      <c r="C367" s="11">
        <f t="shared" si="14"/>
      </c>
      <c r="D367">
        <f>'MadridDatos 1.0'!A372</f>
        <v>0</v>
      </c>
      <c r="E367">
        <f>'MadridDatos 1.0'!B372</f>
        <v>0</v>
      </c>
      <c r="F367">
        <f>'MadridDatos 1.0'!C372</f>
        <v>0</v>
      </c>
    </row>
    <row r="368" spans="1:6" ht="12.75">
      <c r="A368" s="12">
        <f t="shared" si="13"/>
      </c>
      <c r="B368" s="9">
        <f>IF('MadridDatos 1.0'!B373&lt;&gt;"",IF(B355&lt;&gt;"",_XLL.EDATUM(B355,12),""),"")</f>
      </c>
      <c r="C368" s="11">
        <f t="shared" si="14"/>
      </c>
      <c r="D368">
        <f>'MadridDatos 1.0'!A373</f>
        <v>0</v>
      </c>
      <c r="E368">
        <f>'MadridDatos 1.0'!B373</f>
        <v>0</v>
      </c>
      <c r="F368">
        <f>'MadridDatos 1.0'!C373</f>
        <v>0</v>
      </c>
    </row>
    <row r="369" spans="1:6" ht="12.75">
      <c r="A369" s="12">
        <f t="shared" si="13"/>
      </c>
      <c r="B369" s="9">
        <f>IF('MadridDatos 1.0'!B374&lt;&gt;"",IF(B356&lt;&gt;"",_XLL.EDATUM(B356,12),""),"")</f>
      </c>
      <c r="C369" s="11">
        <f t="shared" si="14"/>
      </c>
      <c r="D369">
        <f>'MadridDatos 1.0'!A374</f>
        <v>0</v>
      </c>
      <c r="E369">
        <f>'MadridDatos 1.0'!B374</f>
        <v>0</v>
      </c>
      <c r="F369">
        <f>'MadridDatos 1.0'!C374</f>
        <v>0</v>
      </c>
    </row>
    <row r="370" spans="1:6" ht="12.75">
      <c r="A370" s="12">
        <f t="shared" si="13"/>
      </c>
      <c r="B370" s="9">
        <f>IF('MadridDatos 1.0'!B375&lt;&gt;"",IF(B357&lt;&gt;"",_XLL.EDATUM(B357,12),""),"")</f>
      </c>
      <c r="C370" s="11">
        <f t="shared" si="14"/>
      </c>
      <c r="D370">
        <f>'MadridDatos 1.0'!A375</f>
        <v>0</v>
      </c>
      <c r="E370">
        <f>'MadridDatos 1.0'!B375</f>
        <v>0</v>
      </c>
      <c r="F370">
        <f>'MadridDatos 1.0'!C375</f>
        <v>0</v>
      </c>
    </row>
    <row r="371" spans="1:6" ht="12.75">
      <c r="A371" s="12">
        <f t="shared" si="13"/>
      </c>
      <c r="B371" s="9">
        <f>IF('MadridDatos 1.0'!B376&lt;&gt;"",IF(B358&lt;&gt;"",_XLL.EDATUM(B358,12),""),"")</f>
      </c>
      <c r="C371" s="11">
        <f t="shared" si="14"/>
      </c>
      <c r="D371">
        <f>'MadridDatos 1.0'!A376</f>
        <v>0</v>
      </c>
      <c r="E371">
        <f>'MadridDatos 1.0'!B376</f>
        <v>0</v>
      </c>
      <c r="F371">
        <f>'MadridDatos 1.0'!C376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0">
      <selection activeCell="B6" sqref="B6:C6"/>
    </sheetView>
  </sheetViews>
  <sheetFormatPr defaultColWidth="11.421875" defaultRowHeight="12.75"/>
  <cols>
    <col min="1" max="16" width="11.421875" style="1" customWidth="1"/>
    <col min="17" max="17" width="12.57421875" style="1" customWidth="1"/>
    <col min="18" max="16384" width="11.421875" style="1" customWidth="1"/>
  </cols>
  <sheetData>
    <row r="1" s="3" customFormat="1" ht="18">
      <c r="A1" s="2" t="s">
        <v>0</v>
      </c>
    </row>
    <row r="2" ht="15.75">
      <c r="A2" s="2" t="s">
        <v>1</v>
      </c>
    </row>
    <row r="4" ht="15.75">
      <c r="A4" s="2" t="s">
        <v>2</v>
      </c>
    </row>
    <row r="5" ht="18">
      <c r="A5" s="4"/>
    </row>
    <row r="6" spans="1:3" ht="45">
      <c r="A6" s="5" t="s">
        <v>3</v>
      </c>
      <c r="B6" s="5" t="s">
        <v>4</v>
      </c>
      <c r="C6" s="5" t="s">
        <v>5</v>
      </c>
    </row>
    <row r="7" spans="1:2" ht="15">
      <c r="A7" s="5" t="s">
        <v>6</v>
      </c>
      <c r="B7" s="6"/>
    </row>
    <row r="8" spans="1:3" ht="15">
      <c r="A8" s="5" t="s">
        <v>7</v>
      </c>
      <c r="B8" s="6" t="s">
        <v>8</v>
      </c>
      <c r="C8" s="6" t="s">
        <v>9</v>
      </c>
    </row>
    <row r="9" spans="1:3" ht="30">
      <c r="A9" s="5" t="s">
        <v>10</v>
      </c>
      <c r="B9" s="6" t="s">
        <v>11</v>
      </c>
      <c r="C9" s="6" t="s">
        <v>12</v>
      </c>
    </row>
    <row r="10" spans="1:3" ht="15">
      <c r="A10" s="5" t="s">
        <v>13</v>
      </c>
      <c r="B10" s="6" t="s">
        <v>14</v>
      </c>
      <c r="C10" s="6" t="s">
        <v>15</v>
      </c>
    </row>
    <row r="11" spans="1:3" ht="15">
      <c r="A11" s="5" t="s">
        <v>16</v>
      </c>
      <c r="B11" s="6" t="s">
        <v>17</v>
      </c>
      <c r="C11" s="6" t="s">
        <v>18</v>
      </c>
    </row>
    <row r="12" spans="1:3" ht="15">
      <c r="A12" s="5" t="s">
        <v>19</v>
      </c>
      <c r="B12" s="6" t="s">
        <v>20</v>
      </c>
      <c r="C12" s="6" t="s">
        <v>21</v>
      </c>
    </row>
    <row r="13" spans="1:3" ht="15">
      <c r="A13" s="5" t="s">
        <v>22</v>
      </c>
      <c r="B13" s="6" t="s">
        <v>23</v>
      </c>
      <c r="C13" s="6" t="s">
        <v>24</v>
      </c>
    </row>
    <row r="14" spans="1:3" ht="15">
      <c r="A14" s="5" t="s">
        <v>25</v>
      </c>
      <c r="B14" s="6" t="s">
        <v>26</v>
      </c>
      <c r="C14" s="6" t="s">
        <v>27</v>
      </c>
    </row>
    <row r="15" spans="1:3" ht="15">
      <c r="A15" s="5" t="s">
        <v>28</v>
      </c>
      <c r="B15" s="6" t="s">
        <v>29</v>
      </c>
      <c r="C15" s="6" t="s">
        <v>30</v>
      </c>
    </row>
    <row r="16" spans="1:3" ht="45">
      <c r="A16" s="5" t="s">
        <v>31</v>
      </c>
      <c r="B16" s="6" t="s">
        <v>32</v>
      </c>
      <c r="C16" s="6" t="s">
        <v>33</v>
      </c>
    </row>
    <row r="17" spans="1:3" ht="30">
      <c r="A17" s="5" t="s">
        <v>34</v>
      </c>
      <c r="B17" s="6" t="s">
        <v>35</v>
      </c>
      <c r="C17" s="6" t="s">
        <v>36</v>
      </c>
    </row>
    <row r="18" spans="1:3" ht="45">
      <c r="A18" s="5" t="s">
        <v>37</v>
      </c>
      <c r="B18" s="6" t="s">
        <v>38</v>
      </c>
      <c r="C18" s="6" t="s">
        <v>39</v>
      </c>
    </row>
    <row r="19" spans="1:5" ht="30">
      <c r="A19" s="5" t="s">
        <v>40</v>
      </c>
      <c r="B19" s="6" t="s">
        <v>41</v>
      </c>
      <c r="C19" s="6" t="s">
        <v>42</v>
      </c>
      <c r="E19" s="1">
        <f>SUM(C8:C19)</f>
        <v>0</v>
      </c>
    </row>
    <row r="20" ht="15">
      <c r="A20" s="5" t="s">
        <v>43</v>
      </c>
    </row>
    <row r="21" spans="1:3" ht="15">
      <c r="A21" s="5" t="s">
        <v>7</v>
      </c>
      <c r="B21" s="6" t="s">
        <v>8</v>
      </c>
      <c r="C21" s="6" t="s">
        <v>44</v>
      </c>
    </row>
    <row r="22" spans="1:3" ht="30">
      <c r="A22" s="5" t="s">
        <v>10</v>
      </c>
      <c r="B22" s="6" t="s">
        <v>11</v>
      </c>
      <c r="C22" s="6" t="s">
        <v>45</v>
      </c>
    </row>
    <row r="23" spans="1:3" ht="15">
      <c r="A23" s="5" t="s">
        <v>13</v>
      </c>
      <c r="B23" s="6" t="s">
        <v>14</v>
      </c>
      <c r="C23" s="6" t="s">
        <v>46</v>
      </c>
    </row>
    <row r="24" spans="1:3" ht="15">
      <c r="A24" s="5" t="s">
        <v>16</v>
      </c>
      <c r="B24" s="6" t="s">
        <v>17</v>
      </c>
      <c r="C24" s="6" t="s">
        <v>47</v>
      </c>
    </row>
    <row r="25" spans="1:3" ht="15">
      <c r="A25" s="5" t="s">
        <v>19</v>
      </c>
      <c r="B25" s="6" t="s">
        <v>20</v>
      </c>
      <c r="C25" s="6" t="s">
        <v>48</v>
      </c>
    </row>
    <row r="26" spans="1:3" ht="15">
      <c r="A26" s="5" t="s">
        <v>22</v>
      </c>
      <c r="B26" s="6" t="s">
        <v>23</v>
      </c>
      <c r="C26" s="6" t="s">
        <v>49</v>
      </c>
    </row>
    <row r="27" spans="1:3" ht="15">
      <c r="A27" s="5" t="s">
        <v>25</v>
      </c>
      <c r="B27" s="6" t="s">
        <v>26</v>
      </c>
      <c r="C27" s="6" t="s">
        <v>50</v>
      </c>
    </row>
    <row r="28" spans="1:3" ht="15">
      <c r="A28" s="5" t="s">
        <v>28</v>
      </c>
      <c r="B28" s="6" t="s">
        <v>29</v>
      </c>
      <c r="C28" s="6" t="s">
        <v>51</v>
      </c>
    </row>
    <row r="29" spans="1:3" ht="45">
      <c r="A29" s="5" t="s">
        <v>31</v>
      </c>
      <c r="B29" s="6" t="s">
        <v>32</v>
      </c>
      <c r="C29" s="6" t="s">
        <v>52</v>
      </c>
    </row>
    <row r="30" spans="1:3" ht="30">
      <c r="A30" s="5" t="s">
        <v>34</v>
      </c>
      <c r="B30" s="6" t="s">
        <v>35</v>
      </c>
      <c r="C30" s="6" t="s">
        <v>53</v>
      </c>
    </row>
    <row r="31" spans="1:3" ht="45">
      <c r="A31" s="5" t="s">
        <v>37</v>
      </c>
      <c r="B31" s="6" t="s">
        <v>38</v>
      </c>
      <c r="C31" s="6" t="s">
        <v>54</v>
      </c>
    </row>
    <row r="32" spans="1:3" ht="30">
      <c r="A32" s="5" t="s">
        <v>40</v>
      </c>
      <c r="B32" s="6" t="s">
        <v>41</v>
      </c>
      <c r="C32" s="6" t="s">
        <v>55</v>
      </c>
    </row>
    <row r="33" ht="15">
      <c r="A33" s="5" t="s">
        <v>56</v>
      </c>
    </row>
    <row r="34" spans="1:3" ht="15">
      <c r="A34" s="5" t="s">
        <v>7</v>
      </c>
      <c r="B34" s="6" t="s">
        <v>8</v>
      </c>
      <c r="C34" s="6" t="s">
        <v>57</v>
      </c>
    </row>
    <row r="35" spans="1:3" ht="30">
      <c r="A35" s="5" t="s">
        <v>10</v>
      </c>
      <c r="B35" s="6" t="s">
        <v>11</v>
      </c>
      <c r="C35" s="6" t="s">
        <v>58</v>
      </c>
    </row>
    <row r="36" spans="1:3" ht="15">
      <c r="A36" s="5" t="s">
        <v>13</v>
      </c>
      <c r="B36" s="6" t="s">
        <v>14</v>
      </c>
      <c r="C36" s="6" t="s">
        <v>59</v>
      </c>
    </row>
    <row r="37" spans="1:3" ht="15">
      <c r="A37" s="5" t="s">
        <v>16</v>
      </c>
      <c r="B37" s="6" t="s">
        <v>17</v>
      </c>
      <c r="C37" s="6" t="s">
        <v>60</v>
      </c>
    </row>
    <row r="38" spans="1:3" ht="15">
      <c r="A38" s="5" t="s">
        <v>19</v>
      </c>
      <c r="B38" s="6" t="s">
        <v>20</v>
      </c>
      <c r="C38" s="6" t="s">
        <v>61</v>
      </c>
    </row>
    <row r="39" spans="1:3" ht="15">
      <c r="A39" s="5" t="s">
        <v>22</v>
      </c>
      <c r="B39" s="6" t="s">
        <v>23</v>
      </c>
      <c r="C39" s="6" t="s">
        <v>62</v>
      </c>
    </row>
    <row r="40" spans="1:3" ht="15">
      <c r="A40" s="5" t="s">
        <v>25</v>
      </c>
      <c r="B40" s="6" t="s">
        <v>26</v>
      </c>
      <c r="C40" s="6" t="s">
        <v>63</v>
      </c>
    </row>
    <row r="41" spans="1:3" ht="15">
      <c r="A41" s="5" t="s">
        <v>28</v>
      </c>
      <c r="B41" s="6" t="s">
        <v>29</v>
      </c>
      <c r="C41" s="6" t="s">
        <v>64</v>
      </c>
    </row>
    <row r="42" spans="1:3" ht="45">
      <c r="A42" s="5" t="s">
        <v>31</v>
      </c>
      <c r="B42" s="6" t="s">
        <v>32</v>
      </c>
      <c r="C42" s="6" t="s">
        <v>65</v>
      </c>
    </row>
    <row r="43" spans="1:3" ht="30">
      <c r="A43" s="5" t="s">
        <v>34</v>
      </c>
      <c r="B43" s="6" t="s">
        <v>35</v>
      </c>
      <c r="C43" s="6" t="s">
        <v>66</v>
      </c>
    </row>
    <row r="44" spans="1:3" ht="45">
      <c r="A44" s="5" t="s">
        <v>37</v>
      </c>
      <c r="B44" s="6" t="s">
        <v>38</v>
      </c>
      <c r="C44" s="6" t="s">
        <v>67</v>
      </c>
    </row>
    <row r="45" spans="1:3" ht="30">
      <c r="A45" s="5" t="s">
        <v>40</v>
      </c>
      <c r="B45" s="6" t="s">
        <v>41</v>
      </c>
      <c r="C45" s="6" t="s">
        <v>68</v>
      </c>
    </row>
    <row r="46" ht="15">
      <c r="A46" s="5" t="s">
        <v>69</v>
      </c>
    </row>
    <row r="47" spans="1:3" ht="15">
      <c r="A47" s="5" t="s">
        <v>7</v>
      </c>
      <c r="B47" s="6" t="s">
        <v>8</v>
      </c>
      <c r="C47" s="6" t="s">
        <v>70</v>
      </c>
    </row>
    <row r="48" spans="1:3" ht="30">
      <c r="A48" s="5" t="s">
        <v>10</v>
      </c>
      <c r="B48" s="6" t="s">
        <v>11</v>
      </c>
      <c r="C48" s="6" t="s">
        <v>71</v>
      </c>
    </row>
    <row r="49" spans="1:3" ht="15">
      <c r="A49" s="5" t="s">
        <v>13</v>
      </c>
      <c r="B49" s="6" t="s">
        <v>14</v>
      </c>
      <c r="C49" s="6" t="s">
        <v>72</v>
      </c>
    </row>
    <row r="50" spans="1:3" ht="15">
      <c r="A50" s="5" t="s">
        <v>16</v>
      </c>
      <c r="B50" s="6" t="s">
        <v>17</v>
      </c>
      <c r="C50" s="6" t="s">
        <v>73</v>
      </c>
    </row>
    <row r="51" spans="1:3" ht="15">
      <c r="A51" s="5" t="s">
        <v>19</v>
      </c>
      <c r="B51" s="6" t="s">
        <v>20</v>
      </c>
      <c r="C51" s="6" t="s">
        <v>74</v>
      </c>
    </row>
    <row r="52" spans="1:3" ht="15">
      <c r="A52" s="5" t="s">
        <v>22</v>
      </c>
      <c r="B52" s="6" t="s">
        <v>23</v>
      </c>
      <c r="C52" s="6" t="s">
        <v>75</v>
      </c>
    </row>
    <row r="53" spans="1:3" ht="15">
      <c r="A53" s="5" t="s">
        <v>25</v>
      </c>
      <c r="B53" s="6" t="s">
        <v>26</v>
      </c>
      <c r="C53" s="6" t="s">
        <v>76</v>
      </c>
    </row>
    <row r="54" spans="1:3" ht="15">
      <c r="A54" s="5" t="s">
        <v>28</v>
      </c>
      <c r="B54" s="6" t="s">
        <v>29</v>
      </c>
      <c r="C54" s="6" t="s">
        <v>77</v>
      </c>
    </row>
    <row r="55" spans="1:3" ht="45">
      <c r="A55" s="5" t="s">
        <v>31</v>
      </c>
      <c r="B55" s="6" t="s">
        <v>32</v>
      </c>
      <c r="C55" s="6" t="s">
        <v>78</v>
      </c>
    </row>
    <row r="56" spans="1:3" ht="30">
      <c r="A56" s="5" t="s">
        <v>34</v>
      </c>
      <c r="B56" s="6" t="s">
        <v>35</v>
      </c>
      <c r="C56" s="6" t="s">
        <v>79</v>
      </c>
    </row>
    <row r="57" spans="1:3" ht="45">
      <c r="A57" s="5" t="s">
        <v>37</v>
      </c>
      <c r="B57" s="6" t="s">
        <v>38</v>
      </c>
      <c r="C57" s="6" t="s">
        <v>80</v>
      </c>
    </row>
    <row r="58" spans="1:3" ht="30">
      <c r="A58" s="5" t="s">
        <v>40</v>
      </c>
      <c r="B58" s="6" t="s">
        <v>41</v>
      </c>
      <c r="C58" s="6" t="s">
        <v>81</v>
      </c>
    </row>
    <row r="59" ht="15">
      <c r="A59" s="5" t="s">
        <v>82</v>
      </c>
    </row>
    <row r="60" spans="1:3" ht="15">
      <c r="A60" s="5" t="s">
        <v>7</v>
      </c>
      <c r="B60" s="6" t="s">
        <v>8</v>
      </c>
      <c r="C60" s="6" t="s">
        <v>83</v>
      </c>
    </row>
    <row r="61" spans="1:3" ht="30">
      <c r="A61" s="5" t="s">
        <v>10</v>
      </c>
      <c r="B61" s="6" t="s">
        <v>11</v>
      </c>
      <c r="C61" s="6" t="s">
        <v>84</v>
      </c>
    </row>
    <row r="62" spans="1:3" ht="15">
      <c r="A62" s="5" t="s">
        <v>13</v>
      </c>
      <c r="B62" s="6" t="s">
        <v>14</v>
      </c>
      <c r="C62" s="6" t="s">
        <v>85</v>
      </c>
    </row>
    <row r="63" spans="1:3" ht="15">
      <c r="A63" s="5" t="s">
        <v>16</v>
      </c>
      <c r="B63" s="6" t="s">
        <v>17</v>
      </c>
      <c r="C63" s="6" t="s">
        <v>86</v>
      </c>
    </row>
    <row r="64" spans="1:3" ht="15">
      <c r="A64" s="5" t="s">
        <v>19</v>
      </c>
      <c r="B64" s="6" t="s">
        <v>20</v>
      </c>
      <c r="C64" s="6" t="s">
        <v>87</v>
      </c>
    </row>
    <row r="65" spans="1:3" ht="15">
      <c r="A65" s="5" t="s">
        <v>22</v>
      </c>
      <c r="B65" s="6" t="s">
        <v>23</v>
      </c>
      <c r="C65" s="6" t="s">
        <v>88</v>
      </c>
    </row>
    <row r="66" spans="1:3" ht="15">
      <c r="A66" s="5" t="s">
        <v>25</v>
      </c>
      <c r="B66" s="6" t="s">
        <v>26</v>
      </c>
      <c r="C66" s="6" t="s">
        <v>89</v>
      </c>
    </row>
    <row r="67" spans="1:3" ht="15">
      <c r="A67" s="5" t="s">
        <v>28</v>
      </c>
      <c r="B67" s="6" t="s">
        <v>29</v>
      </c>
      <c r="C67" s="6" t="s">
        <v>90</v>
      </c>
    </row>
    <row r="68" spans="1:3" ht="45">
      <c r="A68" s="5" t="s">
        <v>31</v>
      </c>
      <c r="B68" s="6" t="s">
        <v>32</v>
      </c>
      <c r="C68" s="6" t="s">
        <v>91</v>
      </c>
    </row>
    <row r="69" spans="1:3" ht="30">
      <c r="A69" s="5" t="s">
        <v>34</v>
      </c>
      <c r="B69" s="6" t="s">
        <v>35</v>
      </c>
      <c r="C69" s="6" t="s">
        <v>92</v>
      </c>
    </row>
    <row r="70" spans="1:3" ht="45">
      <c r="A70" s="5" t="s">
        <v>37</v>
      </c>
      <c r="B70" s="6" t="s">
        <v>38</v>
      </c>
      <c r="C70" s="6" t="s">
        <v>93</v>
      </c>
    </row>
    <row r="71" spans="1:3" ht="30">
      <c r="A71" s="5" t="s">
        <v>40</v>
      </c>
      <c r="B71" s="6" t="s">
        <v>41</v>
      </c>
      <c r="C71" s="6" t="s">
        <v>94</v>
      </c>
    </row>
    <row r="72" ht="15">
      <c r="A72" s="5" t="s">
        <v>95</v>
      </c>
    </row>
    <row r="73" spans="1:3" ht="15">
      <c r="A73" s="5" t="s">
        <v>7</v>
      </c>
      <c r="B73" s="6" t="s">
        <v>8</v>
      </c>
      <c r="C73" s="6" t="s">
        <v>96</v>
      </c>
    </row>
    <row r="74" spans="1:3" ht="30">
      <c r="A74" s="5" t="s">
        <v>10</v>
      </c>
      <c r="B74" s="6" t="s">
        <v>11</v>
      </c>
      <c r="C74" s="6" t="s">
        <v>97</v>
      </c>
    </row>
    <row r="75" spans="1:3" ht="15">
      <c r="A75" s="5" t="s">
        <v>13</v>
      </c>
      <c r="B75" s="6" t="s">
        <v>14</v>
      </c>
      <c r="C75" s="6" t="s">
        <v>98</v>
      </c>
    </row>
    <row r="76" spans="1:3" ht="15">
      <c r="A76" s="5" t="s">
        <v>16</v>
      </c>
      <c r="B76" s="6" t="s">
        <v>17</v>
      </c>
      <c r="C76" s="6" t="s">
        <v>99</v>
      </c>
    </row>
    <row r="77" spans="1:3" ht="15">
      <c r="A77" s="5" t="s">
        <v>19</v>
      </c>
      <c r="B77" s="6" t="s">
        <v>20</v>
      </c>
      <c r="C77" s="6" t="s">
        <v>100</v>
      </c>
    </row>
    <row r="78" spans="1:3" ht="15">
      <c r="A78" s="5" t="s">
        <v>22</v>
      </c>
      <c r="B78" s="6" t="s">
        <v>23</v>
      </c>
      <c r="C78" s="6" t="s">
        <v>101</v>
      </c>
    </row>
    <row r="79" spans="1:3" ht="15">
      <c r="A79" s="5" t="s">
        <v>25</v>
      </c>
      <c r="B79" s="6" t="s">
        <v>26</v>
      </c>
      <c r="C79" s="6" t="s">
        <v>102</v>
      </c>
    </row>
    <row r="80" spans="1:3" ht="15">
      <c r="A80" s="5" t="s">
        <v>28</v>
      </c>
      <c r="B80" s="6" t="s">
        <v>29</v>
      </c>
      <c r="C80" s="6" t="s">
        <v>103</v>
      </c>
    </row>
    <row r="81" spans="1:3" ht="45">
      <c r="A81" s="5" t="s">
        <v>31</v>
      </c>
      <c r="B81" s="6" t="s">
        <v>32</v>
      </c>
      <c r="C81" s="6" t="s">
        <v>104</v>
      </c>
    </row>
    <row r="82" spans="1:3" ht="30">
      <c r="A82" s="5" t="s">
        <v>34</v>
      </c>
      <c r="B82" s="6" t="s">
        <v>35</v>
      </c>
      <c r="C82" s="6" t="s">
        <v>105</v>
      </c>
    </row>
    <row r="83" spans="1:3" ht="45">
      <c r="A83" s="5" t="s">
        <v>37</v>
      </c>
      <c r="B83" s="6" t="s">
        <v>38</v>
      </c>
      <c r="C83" s="6" t="s">
        <v>106</v>
      </c>
    </row>
    <row r="84" spans="1:3" ht="30">
      <c r="A84" s="5" t="s">
        <v>40</v>
      </c>
      <c r="B84" s="6" t="s">
        <v>41</v>
      </c>
      <c r="C84" s="6" t="s">
        <v>107</v>
      </c>
    </row>
    <row r="85" ht="15">
      <c r="A85" s="5" t="s">
        <v>108</v>
      </c>
    </row>
    <row r="86" spans="1:3" ht="15">
      <c r="A86" s="5" t="s">
        <v>7</v>
      </c>
      <c r="B86" s="6" t="s">
        <v>8</v>
      </c>
      <c r="C86" s="6" t="s">
        <v>109</v>
      </c>
    </row>
    <row r="87" spans="1:3" ht="30">
      <c r="A87" s="5" t="s">
        <v>10</v>
      </c>
      <c r="B87" s="6" t="s">
        <v>11</v>
      </c>
      <c r="C87" s="6" t="s">
        <v>110</v>
      </c>
    </row>
    <row r="88" spans="1:3" ht="15">
      <c r="A88" s="5" t="s">
        <v>13</v>
      </c>
      <c r="B88" s="6" t="s">
        <v>14</v>
      </c>
      <c r="C88" s="6" t="s">
        <v>111</v>
      </c>
    </row>
    <row r="89" spans="1:3" ht="15">
      <c r="A89" s="5" t="s">
        <v>16</v>
      </c>
      <c r="B89" s="6" t="s">
        <v>17</v>
      </c>
      <c r="C89" s="6" t="s">
        <v>112</v>
      </c>
    </row>
    <row r="90" spans="1:3" ht="15">
      <c r="A90" s="5" t="s">
        <v>19</v>
      </c>
      <c r="B90" s="6" t="s">
        <v>20</v>
      </c>
      <c r="C90" s="6" t="s">
        <v>113</v>
      </c>
    </row>
    <row r="91" spans="1:3" ht="15">
      <c r="A91" s="5" t="s">
        <v>22</v>
      </c>
      <c r="B91" s="6" t="s">
        <v>23</v>
      </c>
      <c r="C91" s="6" t="s">
        <v>114</v>
      </c>
    </row>
    <row r="92" spans="1:3" ht="15">
      <c r="A92" s="5" t="s">
        <v>25</v>
      </c>
      <c r="B92" s="6" t="s">
        <v>26</v>
      </c>
      <c r="C92" s="6" t="s">
        <v>115</v>
      </c>
    </row>
    <row r="93" spans="1:3" ht="15">
      <c r="A93" s="5" t="s">
        <v>28</v>
      </c>
      <c r="B93" s="6" t="s">
        <v>29</v>
      </c>
      <c r="C93" s="6" t="s">
        <v>116</v>
      </c>
    </row>
    <row r="94" spans="1:3" ht="45">
      <c r="A94" s="5" t="s">
        <v>31</v>
      </c>
      <c r="B94" s="6" t="s">
        <v>32</v>
      </c>
      <c r="C94" s="6" t="s">
        <v>117</v>
      </c>
    </row>
    <row r="95" spans="1:3" ht="30">
      <c r="A95" s="5" t="s">
        <v>34</v>
      </c>
      <c r="B95" s="6" t="s">
        <v>35</v>
      </c>
      <c r="C95" s="6" t="s">
        <v>118</v>
      </c>
    </row>
    <row r="96" spans="1:3" ht="45">
      <c r="A96" s="5" t="s">
        <v>37</v>
      </c>
      <c r="B96" s="6" t="s">
        <v>38</v>
      </c>
      <c r="C96" s="6" t="s">
        <v>119</v>
      </c>
    </row>
    <row r="97" spans="1:3" ht="30">
      <c r="A97" s="5" t="s">
        <v>40</v>
      </c>
      <c r="B97" s="6" t="s">
        <v>41</v>
      </c>
      <c r="C97" s="6" t="s">
        <v>120</v>
      </c>
    </row>
    <row r="98" ht="15">
      <c r="A98" s="5" t="s">
        <v>121</v>
      </c>
    </row>
    <row r="99" spans="1:3" ht="15">
      <c r="A99" s="5" t="s">
        <v>7</v>
      </c>
      <c r="B99" s="6" t="s">
        <v>8</v>
      </c>
      <c r="C99" s="6" t="s">
        <v>122</v>
      </c>
    </row>
    <row r="100" spans="1:3" ht="30">
      <c r="A100" s="5" t="s">
        <v>10</v>
      </c>
      <c r="B100" s="6" t="s">
        <v>11</v>
      </c>
      <c r="C100" s="6" t="s">
        <v>123</v>
      </c>
    </row>
    <row r="101" spans="1:3" ht="15">
      <c r="A101" s="5" t="s">
        <v>13</v>
      </c>
      <c r="B101" s="6" t="s">
        <v>14</v>
      </c>
      <c r="C101" s="6" t="s">
        <v>124</v>
      </c>
    </row>
    <row r="102" spans="1:3" ht="15">
      <c r="A102" s="5" t="s">
        <v>16</v>
      </c>
      <c r="B102" s="6" t="s">
        <v>17</v>
      </c>
      <c r="C102" s="6" t="s">
        <v>125</v>
      </c>
    </row>
    <row r="103" spans="1:3" ht="15">
      <c r="A103" s="5" t="s">
        <v>19</v>
      </c>
      <c r="B103" s="6" t="s">
        <v>20</v>
      </c>
      <c r="C103" s="6" t="s">
        <v>126</v>
      </c>
    </row>
    <row r="104" spans="1:3" ht="15">
      <c r="A104" s="5" t="s">
        <v>22</v>
      </c>
      <c r="B104" s="6" t="s">
        <v>23</v>
      </c>
      <c r="C104" s="6" t="s">
        <v>127</v>
      </c>
    </row>
    <row r="105" spans="1:3" ht="15">
      <c r="A105" s="5" t="s">
        <v>25</v>
      </c>
      <c r="B105" s="6" t="s">
        <v>26</v>
      </c>
      <c r="C105" s="6" t="s">
        <v>128</v>
      </c>
    </row>
    <row r="106" spans="1:3" ht="15">
      <c r="A106" s="5" t="s">
        <v>28</v>
      </c>
      <c r="B106" s="6" t="s">
        <v>29</v>
      </c>
      <c r="C106" s="6" t="s">
        <v>129</v>
      </c>
    </row>
    <row r="107" spans="1:3" ht="45">
      <c r="A107" s="5" t="s">
        <v>31</v>
      </c>
      <c r="B107" s="6" t="s">
        <v>32</v>
      </c>
      <c r="C107" s="6" t="s">
        <v>130</v>
      </c>
    </row>
    <row r="108" spans="1:3" ht="30">
      <c r="A108" s="5" t="s">
        <v>34</v>
      </c>
      <c r="B108" s="6" t="s">
        <v>35</v>
      </c>
      <c r="C108" s="6" t="s">
        <v>131</v>
      </c>
    </row>
    <row r="109" spans="1:3" ht="45">
      <c r="A109" s="5" t="s">
        <v>37</v>
      </c>
      <c r="B109" s="6" t="s">
        <v>38</v>
      </c>
      <c r="C109" s="6" t="s">
        <v>132</v>
      </c>
    </row>
    <row r="110" spans="1:3" ht="30">
      <c r="A110" s="5" t="s">
        <v>40</v>
      </c>
      <c r="B110" s="6" t="s">
        <v>41</v>
      </c>
      <c r="C110" s="6" t="s">
        <v>133</v>
      </c>
    </row>
    <row r="111" ht="15">
      <c r="A111" s="5" t="s">
        <v>134</v>
      </c>
    </row>
    <row r="112" spans="1:3" ht="15">
      <c r="A112" s="5" t="s">
        <v>7</v>
      </c>
      <c r="B112" s="6" t="s">
        <v>8</v>
      </c>
      <c r="C112" s="6" t="s">
        <v>135</v>
      </c>
    </row>
    <row r="113" spans="1:3" ht="30">
      <c r="A113" s="5" t="s">
        <v>10</v>
      </c>
      <c r="B113" s="6" t="s">
        <v>11</v>
      </c>
      <c r="C113" s="6" t="s">
        <v>136</v>
      </c>
    </row>
    <row r="114" spans="1:3" ht="15">
      <c r="A114" s="5" t="s">
        <v>13</v>
      </c>
      <c r="B114" s="6" t="s">
        <v>14</v>
      </c>
      <c r="C114" s="6" t="s">
        <v>137</v>
      </c>
    </row>
    <row r="115" spans="1:3" ht="15">
      <c r="A115" s="5" t="s">
        <v>16</v>
      </c>
      <c r="B115" s="6" t="s">
        <v>17</v>
      </c>
      <c r="C115" s="6" t="s">
        <v>138</v>
      </c>
    </row>
    <row r="116" spans="1:3" ht="15">
      <c r="A116" s="5" t="s">
        <v>19</v>
      </c>
      <c r="B116" s="6" t="s">
        <v>20</v>
      </c>
      <c r="C116" s="6" t="s">
        <v>139</v>
      </c>
    </row>
    <row r="117" spans="1:3" ht="15">
      <c r="A117" s="5" t="s">
        <v>22</v>
      </c>
      <c r="B117" s="6" t="s">
        <v>23</v>
      </c>
      <c r="C117" s="6" t="s">
        <v>140</v>
      </c>
    </row>
    <row r="118" spans="1:3" ht="15">
      <c r="A118" s="5" t="s">
        <v>25</v>
      </c>
      <c r="B118" s="6" t="s">
        <v>26</v>
      </c>
      <c r="C118" s="6" t="s">
        <v>141</v>
      </c>
    </row>
    <row r="119" spans="1:3" ht="15">
      <c r="A119" s="5" t="s">
        <v>28</v>
      </c>
      <c r="B119" s="6" t="s">
        <v>29</v>
      </c>
      <c r="C119" s="6" t="s">
        <v>142</v>
      </c>
    </row>
    <row r="120" spans="1:3" ht="45">
      <c r="A120" s="5" t="s">
        <v>31</v>
      </c>
      <c r="B120" s="6" t="s">
        <v>32</v>
      </c>
      <c r="C120" s="6" t="s">
        <v>143</v>
      </c>
    </row>
    <row r="121" spans="1:3" ht="30">
      <c r="A121" s="5" t="s">
        <v>34</v>
      </c>
      <c r="B121" s="6" t="s">
        <v>35</v>
      </c>
      <c r="C121" s="6" t="s">
        <v>144</v>
      </c>
    </row>
    <row r="122" spans="1:3" ht="45">
      <c r="A122" s="5" t="s">
        <v>37</v>
      </c>
      <c r="B122" s="6" t="s">
        <v>38</v>
      </c>
      <c r="C122" s="6" t="s">
        <v>145</v>
      </c>
    </row>
    <row r="123" spans="1:3" ht="30">
      <c r="A123" s="5" t="s">
        <v>40</v>
      </c>
      <c r="B123" s="6" t="s">
        <v>41</v>
      </c>
      <c r="C123" s="6" t="s">
        <v>146</v>
      </c>
    </row>
    <row r="124" ht="15">
      <c r="A124" s="5" t="s">
        <v>147</v>
      </c>
    </row>
    <row r="125" spans="1:3" ht="15">
      <c r="A125" s="5" t="s">
        <v>7</v>
      </c>
      <c r="B125" s="6" t="s">
        <v>8</v>
      </c>
      <c r="C125" s="6" t="s">
        <v>148</v>
      </c>
    </row>
    <row r="126" spans="1:3" ht="30">
      <c r="A126" s="5" t="s">
        <v>10</v>
      </c>
      <c r="B126" s="6" t="s">
        <v>11</v>
      </c>
      <c r="C126" s="6" t="s">
        <v>149</v>
      </c>
    </row>
    <row r="127" spans="1:3" ht="15">
      <c r="A127" s="5" t="s">
        <v>13</v>
      </c>
      <c r="B127" s="6" t="s">
        <v>14</v>
      </c>
      <c r="C127" s="6" t="s">
        <v>150</v>
      </c>
    </row>
    <row r="128" spans="1:3" ht="15">
      <c r="A128" s="5" t="s">
        <v>16</v>
      </c>
      <c r="B128" s="6" t="s">
        <v>17</v>
      </c>
      <c r="C128" s="6" t="s">
        <v>151</v>
      </c>
    </row>
    <row r="129" spans="1:3" ht="15">
      <c r="A129" s="5" t="s">
        <v>19</v>
      </c>
      <c r="B129" s="6" t="s">
        <v>20</v>
      </c>
      <c r="C129" s="6" t="s">
        <v>152</v>
      </c>
    </row>
    <row r="130" spans="1:3" ht="15">
      <c r="A130" s="5" t="s">
        <v>22</v>
      </c>
      <c r="B130" s="6" t="s">
        <v>23</v>
      </c>
      <c r="C130" s="6" t="s">
        <v>153</v>
      </c>
    </row>
    <row r="131" spans="1:3" ht="15">
      <c r="A131" s="5" t="s">
        <v>25</v>
      </c>
      <c r="B131" s="6" t="s">
        <v>26</v>
      </c>
      <c r="C131" s="6" t="s">
        <v>154</v>
      </c>
    </row>
    <row r="132" spans="1:3" ht="15">
      <c r="A132" s="5" t="s">
        <v>28</v>
      </c>
      <c r="B132" s="6" t="s">
        <v>29</v>
      </c>
      <c r="C132" s="6" t="s">
        <v>155</v>
      </c>
    </row>
    <row r="133" spans="1:3" ht="45">
      <c r="A133" s="5" t="s">
        <v>31</v>
      </c>
      <c r="B133" s="6" t="s">
        <v>32</v>
      </c>
      <c r="C133" s="6" t="s">
        <v>156</v>
      </c>
    </row>
    <row r="134" spans="1:3" ht="30">
      <c r="A134" s="5" t="s">
        <v>34</v>
      </c>
      <c r="B134" s="6" t="s">
        <v>35</v>
      </c>
      <c r="C134" s="6" t="s">
        <v>157</v>
      </c>
    </row>
    <row r="135" spans="1:3" ht="45">
      <c r="A135" s="5" t="s">
        <v>37</v>
      </c>
      <c r="B135" s="6" t="s">
        <v>38</v>
      </c>
      <c r="C135" s="6" t="s">
        <v>158</v>
      </c>
    </row>
    <row r="136" spans="1:3" ht="30">
      <c r="A136" s="5" t="s">
        <v>40</v>
      </c>
      <c r="B136" s="6" t="s">
        <v>41</v>
      </c>
      <c r="C136" s="6" t="s">
        <v>159</v>
      </c>
    </row>
    <row r="137" ht="15">
      <c r="A137" s="5" t="s">
        <v>160</v>
      </c>
    </row>
    <row r="138" spans="1:3" ht="15">
      <c r="A138" s="5" t="s">
        <v>7</v>
      </c>
      <c r="B138" s="6" t="s">
        <v>8</v>
      </c>
      <c r="C138" s="6" t="s">
        <v>161</v>
      </c>
    </row>
    <row r="139" spans="1:3" ht="30">
      <c r="A139" s="5" t="s">
        <v>10</v>
      </c>
      <c r="B139" s="6" t="s">
        <v>11</v>
      </c>
      <c r="C139" s="6" t="s">
        <v>162</v>
      </c>
    </row>
    <row r="140" spans="1:3" ht="15">
      <c r="A140" s="5" t="s">
        <v>13</v>
      </c>
      <c r="B140" s="6" t="s">
        <v>14</v>
      </c>
      <c r="C140" s="6" t="s">
        <v>163</v>
      </c>
    </row>
    <row r="141" spans="1:3" ht="15">
      <c r="A141" s="5" t="s">
        <v>16</v>
      </c>
      <c r="B141" s="6" t="s">
        <v>17</v>
      </c>
      <c r="C141" s="6" t="s">
        <v>164</v>
      </c>
    </row>
    <row r="142" spans="1:3" ht="15">
      <c r="A142" s="5" t="s">
        <v>19</v>
      </c>
      <c r="B142" s="6" t="s">
        <v>20</v>
      </c>
      <c r="C142" s="6" t="s">
        <v>165</v>
      </c>
    </row>
    <row r="143" spans="1:3" ht="15">
      <c r="A143" s="5" t="s">
        <v>22</v>
      </c>
      <c r="B143" s="6" t="s">
        <v>23</v>
      </c>
      <c r="C143" s="6" t="s">
        <v>166</v>
      </c>
    </row>
    <row r="144" spans="1:3" ht="15">
      <c r="A144" s="5" t="s">
        <v>25</v>
      </c>
      <c r="B144" s="6" t="s">
        <v>26</v>
      </c>
      <c r="C144" s="6" t="s">
        <v>167</v>
      </c>
    </row>
    <row r="145" spans="1:3" ht="15">
      <c r="A145" s="5" t="s">
        <v>28</v>
      </c>
      <c r="B145" s="6" t="s">
        <v>29</v>
      </c>
      <c r="C145" s="6" t="s">
        <v>168</v>
      </c>
    </row>
    <row r="146" spans="1:3" ht="45">
      <c r="A146" s="5" t="s">
        <v>31</v>
      </c>
      <c r="B146" s="6" t="s">
        <v>32</v>
      </c>
      <c r="C146" s="6" t="s">
        <v>169</v>
      </c>
    </row>
    <row r="147" spans="1:3" ht="30">
      <c r="A147" s="5" t="s">
        <v>34</v>
      </c>
      <c r="B147" s="6" t="s">
        <v>35</v>
      </c>
      <c r="C147" s="6" t="s">
        <v>170</v>
      </c>
    </row>
    <row r="148" spans="1:3" ht="45">
      <c r="A148" s="5" t="s">
        <v>37</v>
      </c>
      <c r="B148" s="6" t="s">
        <v>38</v>
      </c>
      <c r="C148" s="6" t="s">
        <v>171</v>
      </c>
    </row>
    <row r="149" spans="1:3" ht="30">
      <c r="A149" s="5" t="s">
        <v>40</v>
      </c>
      <c r="B149" s="6" t="s">
        <v>41</v>
      </c>
      <c r="C149" s="6" t="s">
        <v>172</v>
      </c>
    </row>
    <row r="150" ht="15">
      <c r="A150" s="5" t="s">
        <v>173</v>
      </c>
    </row>
    <row r="151" spans="1:3" ht="15">
      <c r="A151" s="5" t="s">
        <v>7</v>
      </c>
      <c r="B151" s="6" t="s">
        <v>8</v>
      </c>
      <c r="C151" s="6" t="s">
        <v>174</v>
      </c>
    </row>
    <row r="152" spans="1:3" ht="30">
      <c r="A152" s="5" t="s">
        <v>10</v>
      </c>
      <c r="B152" s="6" t="s">
        <v>11</v>
      </c>
      <c r="C152" s="6" t="s">
        <v>175</v>
      </c>
    </row>
    <row r="153" spans="1:3" ht="15">
      <c r="A153" s="5" t="s">
        <v>13</v>
      </c>
      <c r="B153" s="6" t="s">
        <v>14</v>
      </c>
      <c r="C153" s="6" t="s">
        <v>176</v>
      </c>
    </row>
    <row r="154" spans="1:3" ht="15">
      <c r="A154" s="5" t="s">
        <v>16</v>
      </c>
      <c r="B154" s="6" t="s">
        <v>17</v>
      </c>
      <c r="C154" s="6" t="s">
        <v>177</v>
      </c>
    </row>
    <row r="155" spans="1:3" ht="15">
      <c r="A155" s="5" t="s">
        <v>19</v>
      </c>
      <c r="B155" s="6" t="s">
        <v>20</v>
      </c>
      <c r="C155" s="6" t="s">
        <v>178</v>
      </c>
    </row>
    <row r="156" spans="1:3" ht="15">
      <c r="A156" s="5" t="s">
        <v>22</v>
      </c>
      <c r="B156" s="6" t="s">
        <v>23</v>
      </c>
      <c r="C156" s="6" t="s">
        <v>179</v>
      </c>
    </row>
    <row r="157" spans="1:3" ht="15">
      <c r="A157" s="5" t="s">
        <v>25</v>
      </c>
      <c r="B157" s="6" t="s">
        <v>26</v>
      </c>
      <c r="C157" s="6" t="s">
        <v>180</v>
      </c>
    </row>
    <row r="158" spans="1:3" ht="15">
      <c r="A158" s="5" t="s">
        <v>28</v>
      </c>
      <c r="B158" s="6" t="s">
        <v>29</v>
      </c>
      <c r="C158" s="6" t="s">
        <v>181</v>
      </c>
    </row>
    <row r="159" spans="1:3" ht="45">
      <c r="A159" s="5" t="s">
        <v>31</v>
      </c>
      <c r="B159" s="6" t="s">
        <v>32</v>
      </c>
      <c r="C159" s="6" t="s">
        <v>182</v>
      </c>
    </row>
    <row r="160" spans="1:3" ht="30">
      <c r="A160" s="5" t="s">
        <v>34</v>
      </c>
      <c r="B160" s="6" t="s">
        <v>35</v>
      </c>
      <c r="C160" s="6" t="s">
        <v>183</v>
      </c>
    </row>
    <row r="161" spans="1:3" ht="45">
      <c r="A161" s="5" t="s">
        <v>37</v>
      </c>
      <c r="B161" s="6" t="s">
        <v>38</v>
      </c>
      <c r="C161" s="6" t="s">
        <v>184</v>
      </c>
    </row>
    <row r="162" spans="1:3" ht="30">
      <c r="A162" s="5" t="s">
        <v>40</v>
      </c>
      <c r="B162" s="6" t="s">
        <v>41</v>
      </c>
      <c r="C162" s="6" t="s">
        <v>185</v>
      </c>
    </row>
    <row r="163" ht="15">
      <c r="A163" s="5" t="s">
        <v>186</v>
      </c>
    </row>
    <row r="164" spans="1:3" ht="15">
      <c r="A164" s="5" t="s">
        <v>7</v>
      </c>
      <c r="B164" s="6" t="s">
        <v>8</v>
      </c>
      <c r="C164" s="6" t="s">
        <v>187</v>
      </c>
    </row>
    <row r="165" spans="1:3" ht="30">
      <c r="A165" s="5" t="s">
        <v>10</v>
      </c>
      <c r="B165" s="6" t="s">
        <v>11</v>
      </c>
      <c r="C165" s="6" t="s">
        <v>188</v>
      </c>
    </row>
    <row r="166" spans="1:3" ht="15">
      <c r="A166" s="5" t="s">
        <v>13</v>
      </c>
      <c r="B166" s="6" t="s">
        <v>14</v>
      </c>
      <c r="C166" s="6" t="s">
        <v>189</v>
      </c>
    </row>
    <row r="167" spans="1:3" ht="15">
      <c r="A167" s="5" t="s">
        <v>16</v>
      </c>
      <c r="B167" s="6" t="s">
        <v>17</v>
      </c>
      <c r="C167" s="6" t="s">
        <v>190</v>
      </c>
    </row>
    <row r="168" spans="1:3" ht="15">
      <c r="A168" s="5" t="s">
        <v>19</v>
      </c>
      <c r="B168" s="6" t="s">
        <v>20</v>
      </c>
      <c r="C168" s="6" t="s">
        <v>191</v>
      </c>
    </row>
    <row r="169" spans="1:3" ht="15">
      <c r="A169" s="5" t="s">
        <v>22</v>
      </c>
      <c r="B169" s="6" t="s">
        <v>23</v>
      </c>
      <c r="C169" s="6" t="s">
        <v>192</v>
      </c>
    </row>
    <row r="170" spans="1:3" ht="15">
      <c r="A170" s="5" t="s">
        <v>25</v>
      </c>
      <c r="B170" s="6" t="s">
        <v>26</v>
      </c>
      <c r="C170" s="6" t="s">
        <v>193</v>
      </c>
    </row>
    <row r="171" spans="1:3" ht="15">
      <c r="A171" s="5" t="s">
        <v>28</v>
      </c>
      <c r="B171" s="6" t="s">
        <v>29</v>
      </c>
      <c r="C171" s="6" t="s">
        <v>194</v>
      </c>
    </row>
    <row r="172" spans="1:3" ht="45">
      <c r="A172" s="5" t="s">
        <v>31</v>
      </c>
      <c r="B172" s="6" t="s">
        <v>32</v>
      </c>
      <c r="C172" s="6" t="s">
        <v>195</v>
      </c>
    </row>
    <row r="173" spans="1:3" ht="30">
      <c r="A173" s="5" t="s">
        <v>34</v>
      </c>
      <c r="B173" s="6" t="s">
        <v>35</v>
      </c>
      <c r="C173" s="6" t="s">
        <v>196</v>
      </c>
    </row>
    <row r="174" spans="1:3" ht="45">
      <c r="A174" s="5" t="s">
        <v>37</v>
      </c>
      <c r="B174" s="6" t="s">
        <v>38</v>
      </c>
      <c r="C174" s="6" t="s">
        <v>197</v>
      </c>
    </row>
    <row r="175" spans="1:3" ht="30">
      <c r="A175" s="5" t="s">
        <v>40</v>
      </c>
      <c r="B175" s="6" t="s">
        <v>41</v>
      </c>
      <c r="C175" s="6" t="s">
        <v>198</v>
      </c>
    </row>
    <row r="176" ht="15">
      <c r="A176" s="5" t="s">
        <v>199</v>
      </c>
    </row>
    <row r="177" spans="1:3" ht="15">
      <c r="A177" s="5" t="s">
        <v>7</v>
      </c>
      <c r="B177" s="6" t="s">
        <v>8</v>
      </c>
      <c r="C177" s="6" t="s">
        <v>187</v>
      </c>
    </row>
    <row r="178" spans="1:3" ht="30">
      <c r="A178" s="5" t="s">
        <v>10</v>
      </c>
      <c r="B178" s="6" t="s">
        <v>11</v>
      </c>
      <c r="C178" s="6" t="s">
        <v>188</v>
      </c>
    </row>
    <row r="179" spans="1:3" ht="15">
      <c r="A179" s="5" t="s">
        <v>13</v>
      </c>
      <c r="B179" s="6" t="s">
        <v>14</v>
      </c>
      <c r="C179" s="6" t="s">
        <v>189</v>
      </c>
    </row>
    <row r="180" spans="1:3" ht="15">
      <c r="A180" s="5" t="s">
        <v>16</v>
      </c>
      <c r="B180" s="6" t="s">
        <v>17</v>
      </c>
      <c r="C180" s="6" t="s">
        <v>190</v>
      </c>
    </row>
    <row r="181" spans="1:3" ht="15">
      <c r="A181" s="5" t="s">
        <v>19</v>
      </c>
      <c r="B181" s="6" t="s">
        <v>20</v>
      </c>
      <c r="C181" s="6" t="s">
        <v>191</v>
      </c>
    </row>
    <row r="182" spans="1:3" ht="15">
      <c r="A182" s="5" t="s">
        <v>22</v>
      </c>
      <c r="B182" s="6" t="s">
        <v>23</v>
      </c>
      <c r="C182" s="6" t="s">
        <v>192</v>
      </c>
    </row>
    <row r="183" spans="1:3" ht="15">
      <c r="A183" s="5" t="s">
        <v>25</v>
      </c>
      <c r="B183" s="6" t="s">
        <v>26</v>
      </c>
      <c r="C183" s="6" t="s">
        <v>193</v>
      </c>
    </row>
    <row r="184" spans="1:3" ht="15">
      <c r="A184" s="5" t="s">
        <v>28</v>
      </c>
      <c r="B184" s="6" t="s">
        <v>29</v>
      </c>
      <c r="C184" s="6" t="s">
        <v>194</v>
      </c>
    </row>
    <row r="185" spans="1:3" ht="45">
      <c r="A185" s="5" t="s">
        <v>31</v>
      </c>
      <c r="B185" s="6" t="s">
        <v>32</v>
      </c>
      <c r="C185" s="6" t="s">
        <v>195</v>
      </c>
    </row>
    <row r="186" spans="1:3" ht="30">
      <c r="A186" s="5" t="s">
        <v>34</v>
      </c>
      <c r="B186" s="6" t="s">
        <v>35</v>
      </c>
      <c r="C186" s="6" t="s">
        <v>196</v>
      </c>
    </row>
    <row r="187" spans="1:3" ht="45">
      <c r="A187" s="5" t="s">
        <v>37</v>
      </c>
      <c r="B187" s="6" t="s">
        <v>38</v>
      </c>
      <c r="C187" s="6" t="s">
        <v>197</v>
      </c>
    </row>
    <row r="188" spans="1:3" ht="30">
      <c r="A188" s="5" t="s">
        <v>40</v>
      </c>
      <c r="B188" s="6" t="s">
        <v>41</v>
      </c>
      <c r="C188" s="6" t="s">
        <v>198</v>
      </c>
    </row>
    <row r="189" ht="15">
      <c r="A189" s="5" t="s">
        <v>200</v>
      </c>
    </row>
    <row r="190" spans="1:3" ht="15">
      <c r="A190" s="5" t="s">
        <v>7</v>
      </c>
      <c r="B190" s="6" t="s">
        <v>8</v>
      </c>
      <c r="C190" s="6" t="s">
        <v>201</v>
      </c>
    </row>
    <row r="191" spans="1:3" ht="30">
      <c r="A191" s="5" t="s">
        <v>10</v>
      </c>
      <c r="B191" s="6" t="s">
        <v>11</v>
      </c>
      <c r="C191" s="6" t="s">
        <v>202</v>
      </c>
    </row>
    <row r="192" spans="1:3" ht="15">
      <c r="A192" s="5" t="s">
        <v>13</v>
      </c>
      <c r="B192" s="6" t="s">
        <v>14</v>
      </c>
      <c r="C192" s="6" t="s">
        <v>203</v>
      </c>
    </row>
    <row r="193" spans="1:3" ht="15">
      <c r="A193" s="5" t="s">
        <v>16</v>
      </c>
      <c r="B193" s="6" t="s">
        <v>17</v>
      </c>
      <c r="C193" s="6" t="s">
        <v>204</v>
      </c>
    </row>
    <row r="194" spans="1:3" ht="15">
      <c r="A194" s="5" t="s">
        <v>19</v>
      </c>
      <c r="B194" s="6" t="s">
        <v>20</v>
      </c>
      <c r="C194" s="6" t="s">
        <v>205</v>
      </c>
    </row>
    <row r="195" spans="1:3" ht="15">
      <c r="A195" s="5" t="s">
        <v>22</v>
      </c>
      <c r="B195" s="6" t="s">
        <v>23</v>
      </c>
      <c r="C195" s="6" t="s">
        <v>206</v>
      </c>
    </row>
    <row r="196" spans="1:3" ht="15">
      <c r="A196" s="5" t="s">
        <v>25</v>
      </c>
      <c r="B196" s="6" t="s">
        <v>26</v>
      </c>
      <c r="C196" s="6" t="s">
        <v>207</v>
      </c>
    </row>
    <row r="197" spans="1:3" ht="15">
      <c r="A197" s="5" t="s">
        <v>28</v>
      </c>
      <c r="B197" s="6" t="s">
        <v>29</v>
      </c>
      <c r="C197" s="6" t="s">
        <v>208</v>
      </c>
    </row>
    <row r="198" spans="1:3" ht="45">
      <c r="A198" s="5" t="s">
        <v>31</v>
      </c>
      <c r="B198" s="6" t="s">
        <v>32</v>
      </c>
      <c r="C198" s="6" t="s">
        <v>209</v>
      </c>
    </row>
    <row r="199" spans="1:3" ht="30">
      <c r="A199" s="5" t="s">
        <v>34</v>
      </c>
      <c r="B199" s="6" t="s">
        <v>35</v>
      </c>
      <c r="C199" s="6" t="s">
        <v>210</v>
      </c>
    </row>
    <row r="200" spans="1:3" ht="45">
      <c r="A200" s="5" t="s">
        <v>37</v>
      </c>
      <c r="B200" s="6" t="s">
        <v>38</v>
      </c>
      <c r="C200" s="6" t="s">
        <v>211</v>
      </c>
    </row>
    <row r="201" spans="1:3" ht="30">
      <c r="A201" s="5" t="s">
        <v>40</v>
      </c>
      <c r="B201" s="6" t="s">
        <v>41</v>
      </c>
      <c r="C201" s="6" t="s">
        <v>212</v>
      </c>
    </row>
    <row r="202" ht="15">
      <c r="A202" s="5" t="s">
        <v>213</v>
      </c>
    </row>
    <row r="203" spans="1:3" ht="15">
      <c r="A203" s="5" t="s">
        <v>7</v>
      </c>
      <c r="B203" s="6" t="s">
        <v>214</v>
      </c>
      <c r="C203" s="6" t="s">
        <v>215</v>
      </c>
    </row>
    <row r="204" spans="1:3" ht="30">
      <c r="A204" s="5" t="s">
        <v>10</v>
      </c>
      <c r="B204" s="6" t="s">
        <v>216</v>
      </c>
      <c r="C204" s="6" t="s">
        <v>217</v>
      </c>
    </row>
    <row r="205" spans="1:3" ht="15">
      <c r="A205" s="5" t="s">
        <v>13</v>
      </c>
      <c r="B205" s="6" t="s">
        <v>216</v>
      </c>
      <c r="C205" s="6" t="s">
        <v>218</v>
      </c>
    </row>
    <row r="206" spans="1:3" ht="15">
      <c r="A206" s="5" t="s">
        <v>16</v>
      </c>
      <c r="B206" s="6" t="s">
        <v>219</v>
      </c>
      <c r="C206" s="6" t="s">
        <v>220</v>
      </c>
    </row>
    <row r="207" spans="1:3" ht="15">
      <c r="A207" s="5" t="s">
        <v>19</v>
      </c>
      <c r="B207" s="6" t="s">
        <v>221</v>
      </c>
      <c r="C207" s="6" t="s">
        <v>222</v>
      </c>
    </row>
    <row r="208" spans="1:3" ht="15">
      <c r="A208" s="5" t="s">
        <v>22</v>
      </c>
      <c r="B208" s="6" t="s">
        <v>223</v>
      </c>
      <c r="C208" s="6" t="s">
        <v>224</v>
      </c>
    </row>
    <row r="209" spans="1:3" ht="15">
      <c r="A209" s="5" t="s">
        <v>25</v>
      </c>
      <c r="B209" s="6" t="s">
        <v>225</v>
      </c>
      <c r="C209" s="6" t="s">
        <v>226</v>
      </c>
    </row>
    <row r="210" spans="1:3" ht="15">
      <c r="A210" s="5" t="s">
        <v>28</v>
      </c>
      <c r="B210" s="6" t="s">
        <v>227</v>
      </c>
      <c r="C210" s="6" t="s">
        <v>228</v>
      </c>
    </row>
    <row r="211" spans="1:3" ht="45">
      <c r="A211" s="5" t="s">
        <v>31</v>
      </c>
      <c r="B211" s="6" t="s">
        <v>229</v>
      </c>
      <c r="C211" s="6" t="s">
        <v>230</v>
      </c>
    </row>
    <row r="212" spans="1:3" ht="30">
      <c r="A212" s="5" t="s">
        <v>34</v>
      </c>
      <c r="B212" s="6" t="s">
        <v>231</v>
      </c>
      <c r="C212" s="6" t="s">
        <v>232</v>
      </c>
    </row>
    <row r="213" spans="1:3" ht="45">
      <c r="A213" s="5" t="s">
        <v>37</v>
      </c>
      <c r="B213" s="6" t="s">
        <v>233</v>
      </c>
      <c r="C213" s="6" t="s">
        <v>234</v>
      </c>
    </row>
    <row r="214" spans="1:3" ht="30">
      <c r="A214" s="5" t="s">
        <v>40</v>
      </c>
      <c r="B214" s="6" t="s">
        <v>235</v>
      </c>
      <c r="C214" s="6" t="s">
        <v>236</v>
      </c>
    </row>
    <row r="215" ht="15">
      <c r="A215" s="5" t="s">
        <v>237</v>
      </c>
    </row>
    <row r="216" spans="1:3" ht="15">
      <c r="A216" s="5" t="s">
        <v>7</v>
      </c>
      <c r="B216" s="6" t="s">
        <v>238</v>
      </c>
      <c r="C216" s="6" t="s">
        <v>239</v>
      </c>
    </row>
    <row r="217" spans="1:3" ht="30">
      <c r="A217" s="5" t="s">
        <v>10</v>
      </c>
      <c r="B217" s="6" t="s">
        <v>240</v>
      </c>
      <c r="C217" s="6" t="s">
        <v>241</v>
      </c>
    </row>
    <row r="218" spans="1:3" ht="15">
      <c r="A218" s="5" t="s">
        <v>13</v>
      </c>
      <c r="B218" s="6" t="s">
        <v>242</v>
      </c>
      <c r="C218" s="6" t="s">
        <v>243</v>
      </c>
    </row>
    <row r="219" spans="1:3" ht="15">
      <c r="A219" s="5" t="s">
        <v>16</v>
      </c>
      <c r="B219" s="6" t="s">
        <v>244</v>
      </c>
      <c r="C219" s="6" t="s">
        <v>245</v>
      </c>
    </row>
    <row r="220" spans="1:3" ht="15">
      <c r="A220" s="5" t="s">
        <v>19</v>
      </c>
      <c r="B220" s="6" t="s">
        <v>246</v>
      </c>
      <c r="C220" s="6" t="s">
        <v>247</v>
      </c>
    </row>
    <row r="221" spans="1:3" ht="15">
      <c r="A221" s="5" t="s">
        <v>22</v>
      </c>
      <c r="B221" s="6" t="s">
        <v>248</v>
      </c>
      <c r="C221" s="6" t="s">
        <v>249</v>
      </c>
    </row>
    <row r="222" spans="1:3" ht="15">
      <c r="A222" s="5" t="s">
        <v>25</v>
      </c>
      <c r="B222" s="6" t="s">
        <v>250</v>
      </c>
      <c r="C222" s="6" t="s">
        <v>251</v>
      </c>
    </row>
    <row r="223" spans="1:3" ht="15">
      <c r="A223" s="5" t="s">
        <v>28</v>
      </c>
      <c r="B223" s="6" t="s">
        <v>252</v>
      </c>
      <c r="C223" s="6" t="s">
        <v>253</v>
      </c>
    </row>
    <row r="224" spans="1:3" ht="45">
      <c r="A224" s="5" t="s">
        <v>31</v>
      </c>
      <c r="B224" s="6" t="s">
        <v>254</v>
      </c>
      <c r="C224" s="6" t="s">
        <v>255</v>
      </c>
    </row>
    <row r="225" spans="1:3" ht="30">
      <c r="A225" s="5" t="s">
        <v>34</v>
      </c>
      <c r="B225" s="6" t="s">
        <v>256</v>
      </c>
      <c r="C225" s="6" t="s">
        <v>257</v>
      </c>
    </row>
    <row r="226" spans="1:3" ht="45">
      <c r="A226" s="5" t="s">
        <v>37</v>
      </c>
      <c r="B226" s="6" t="s">
        <v>258</v>
      </c>
      <c r="C226" s="6" t="s">
        <v>259</v>
      </c>
    </row>
    <row r="227" spans="1:3" ht="30">
      <c r="A227" s="5" t="s">
        <v>40</v>
      </c>
      <c r="B227" s="6" t="s">
        <v>260</v>
      </c>
      <c r="C227" s="6" t="s">
        <v>261</v>
      </c>
    </row>
    <row r="228" ht="15">
      <c r="A228" s="5" t="s">
        <v>262</v>
      </c>
    </row>
    <row r="229" spans="1:3" ht="15">
      <c r="A229" s="5" t="s">
        <v>7</v>
      </c>
      <c r="B229" s="6" t="s">
        <v>263</v>
      </c>
      <c r="C229" s="6" t="s">
        <v>264</v>
      </c>
    </row>
    <row r="230" spans="1:3" ht="30">
      <c r="A230" s="5" t="s">
        <v>10</v>
      </c>
      <c r="B230" s="6" t="s">
        <v>265</v>
      </c>
      <c r="C230" s="6" t="s">
        <v>266</v>
      </c>
    </row>
    <row r="231" spans="1:3" ht="15">
      <c r="A231" s="5" t="s">
        <v>13</v>
      </c>
      <c r="B231" s="6" t="s">
        <v>242</v>
      </c>
      <c r="C231" s="6" t="s">
        <v>267</v>
      </c>
    </row>
    <row r="232" spans="1:3" ht="15">
      <c r="A232" s="5" t="s">
        <v>16</v>
      </c>
      <c r="B232" s="6" t="s">
        <v>268</v>
      </c>
      <c r="C232" s="6" t="s">
        <v>269</v>
      </c>
    </row>
    <row r="233" spans="1:3" ht="15">
      <c r="A233" s="5" t="s">
        <v>19</v>
      </c>
      <c r="B233" s="6" t="s">
        <v>270</v>
      </c>
      <c r="C233" s="6" t="s">
        <v>271</v>
      </c>
    </row>
    <row r="234" spans="1:3" ht="15">
      <c r="A234" s="5" t="s">
        <v>22</v>
      </c>
      <c r="B234" s="6" t="s">
        <v>272</v>
      </c>
      <c r="C234" s="6" t="s">
        <v>273</v>
      </c>
    </row>
    <row r="235" spans="1:3" ht="15">
      <c r="A235" s="5" t="s">
        <v>25</v>
      </c>
      <c r="B235" s="6" t="s">
        <v>274</v>
      </c>
      <c r="C235" s="6" t="s">
        <v>275</v>
      </c>
    </row>
    <row r="236" spans="1:3" ht="15">
      <c r="A236" s="5" t="s">
        <v>28</v>
      </c>
      <c r="B236" s="6" t="s">
        <v>219</v>
      </c>
      <c r="C236" s="6" t="s">
        <v>276</v>
      </c>
    </row>
    <row r="237" spans="1:3" ht="45">
      <c r="A237" s="5" t="s">
        <v>31</v>
      </c>
      <c r="B237" s="6" t="s">
        <v>254</v>
      </c>
      <c r="C237" s="6" t="s">
        <v>277</v>
      </c>
    </row>
    <row r="238" spans="1:3" ht="30">
      <c r="A238" s="5" t="s">
        <v>34</v>
      </c>
      <c r="B238" s="6" t="s">
        <v>278</v>
      </c>
      <c r="C238" s="6" t="s">
        <v>279</v>
      </c>
    </row>
    <row r="239" spans="1:3" ht="45">
      <c r="A239" s="5" t="s">
        <v>37</v>
      </c>
      <c r="B239" s="6" t="s">
        <v>280</v>
      </c>
      <c r="C239" s="6" t="s">
        <v>281</v>
      </c>
    </row>
    <row r="240" spans="1:3" ht="30">
      <c r="A240" s="5" t="s">
        <v>40</v>
      </c>
      <c r="B240" s="6" t="s">
        <v>282</v>
      </c>
      <c r="C240" s="6" t="s">
        <v>283</v>
      </c>
    </row>
    <row r="241" ht="15">
      <c r="A241" s="5" t="s">
        <v>284</v>
      </c>
    </row>
    <row r="242" spans="1:3" ht="15">
      <c r="A242" s="5" t="s">
        <v>7</v>
      </c>
      <c r="B242" s="6" t="s">
        <v>285</v>
      </c>
      <c r="C242" s="6" t="s">
        <v>286</v>
      </c>
    </row>
    <row r="243" spans="1:3" ht="30">
      <c r="A243" s="5" t="s">
        <v>10</v>
      </c>
      <c r="B243" s="6" t="s">
        <v>287</v>
      </c>
      <c r="C243" s="6" t="s">
        <v>288</v>
      </c>
    </row>
    <row r="244" spans="1:3" ht="15">
      <c r="A244" s="5" t="s">
        <v>13</v>
      </c>
      <c r="B244" s="6" t="s">
        <v>242</v>
      </c>
      <c r="C244" s="6" t="s">
        <v>289</v>
      </c>
    </row>
    <row r="245" spans="1:3" ht="15">
      <c r="A245" s="5" t="s">
        <v>16</v>
      </c>
      <c r="B245" s="6" t="s">
        <v>268</v>
      </c>
      <c r="C245" s="6" t="s">
        <v>290</v>
      </c>
    </row>
    <row r="246" spans="1:3" ht="15">
      <c r="A246" s="5" t="s">
        <v>19</v>
      </c>
      <c r="B246" s="6" t="s">
        <v>270</v>
      </c>
      <c r="C246" s="6" t="s">
        <v>291</v>
      </c>
    </row>
    <row r="247" spans="1:3" ht="15">
      <c r="A247" s="5" t="s">
        <v>22</v>
      </c>
      <c r="B247" s="6" t="s">
        <v>292</v>
      </c>
      <c r="C247" s="6" t="s">
        <v>293</v>
      </c>
    </row>
    <row r="248" spans="1:3" ht="15">
      <c r="A248" s="5" t="s">
        <v>25</v>
      </c>
      <c r="B248" s="6" t="s">
        <v>294</v>
      </c>
      <c r="C248" s="6" t="s">
        <v>295</v>
      </c>
    </row>
    <row r="249" spans="1:3" ht="15">
      <c r="A249" s="5" t="s">
        <v>28</v>
      </c>
      <c r="B249" s="6" t="s">
        <v>296</v>
      </c>
      <c r="C249" s="6" t="s">
        <v>297</v>
      </c>
    </row>
    <row r="250" spans="1:3" ht="45">
      <c r="A250" s="5" t="s">
        <v>31</v>
      </c>
      <c r="B250" s="6" t="s">
        <v>298</v>
      </c>
      <c r="C250" s="6" t="s">
        <v>299</v>
      </c>
    </row>
    <row r="251" spans="1:3" ht="30">
      <c r="A251" s="5" t="s">
        <v>34</v>
      </c>
      <c r="B251" s="6" t="s">
        <v>300</v>
      </c>
      <c r="C251" s="6" t="s">
        <v>301</v>
      </c>
    </row>
    <row r="252" spans="1:3" ht="45">
      <c r="A252" s="5" t="s">
        <v>37</v>
      </c>
      <c r="B252" s="6" t="s">
        <v>280</v>
      </c>
      <c r="C252" s="6" t="s">
        <v>302</v>
      </c>
    </row>
    <row r="253" spans="1:3" ht="30">
      <c r="A253" s="5" t="s">
        <v>40</v>
      </c>
      <c r="B253" s="6" t="s">
        <v>303</v>
      </c>
      <c r="C253" s="6" t="s">
        <v>304</v>
      </c>
    </row>
    <row r="254" ht="15">
      <c r="A254" s="5" t="s">
        <v>305</v>
      </c>
    </row>
    <row r="255" spans="1:3" ht="15">
      <c r="A255" s="5" t="s">
        <v>7</v>
      </c>
      <c r="B255" s="6" t="s">
        <v>306</v>
      </c>
      <c r="C255" s="6" t="s">
        <v>307</v>
      </c>
    </row>
    <row r="256" spans="1:3" ht="30">
      <c r="A256" s="5" t="s">
        <v>10</v>
      </c>
      <c r="B256" s="6" t="s">
        <v>287</v>
      </c>
      <c r="C256" s="6" t="s">
        <v>308</v>
      </c>
    </row>
    <row r="257" spans="1:3" ht="15">
      <c r="A257" s="5" t="s">
        <v>13</v>
      </c>
      <c r="B257" s="6" t="s">
        <v>287</v>
      </c>
      <c r="C257" s="6" t="s">
        <v>309</v>
      </c>
    </row>
    <row r="258" spans="1:3" ht="15">
      <c r="A258" s="5" t="s">
        <v>16</v>
      </c>
      <c r="B258" s="6" t="s">
        <v>268</v>
      </c>
      <c r="C258" s="6" t="s">
        <v>310</v>
      </c>
    </row>
    <row r="259" spans="1:3" ht="15">
      <c r="A259" s="5" t="s">
        <v>19</v>
      </c>
      <c r="B259" s="6" t="s">
        <v>270</v>
      </c>
      <c r="C259" s="6" t="s">
        <v>311</v>
      </c>
    </row>
    <row r="260" spans="1:3" ht="15">
      <c r="A260" s="5" t="s">
        <v>22</v>
      </c>
      <c r="B260" s="6" t="s">
        <v>292</v>
      </c>
      <c r="C260" s="6" t="s">
        <v>312</v>
      </c>
    </row>
    <row r="261" spans="1:3" ht="15">
      <c r="A261" s="5" t="s">
        <v>25</v>
      </c>
      <c r="B261" s="6" t="s">
        <v>313</v>
      </c>
      <c r="C261" s="6" t="s">
        <v>314</v>
      </c>
    </row>
    <row r="262" spans="1:3" ht="15">
      <c r="A262" s="5" t="s">
        <v>28</v>
      </c>
      <c r="B262" s="6" t="s">
        <v>268</v>
      </c>
      <c r="C262" s="6" t="s">
        <v>315</v>
      </c>
    </row>
    <row r="263" spans="1:3" ht="45">
      <c r="A263" s="5" t="s">
        <v>31</v>
      </c>
      <c r="B263" s="6" t="s">
        <v>316</v>
      </c>
      <c r="C263" s="6" t="s">
        <v>317</v>
      </c>
    </row>
    <row r="264" spans="1:3" ht="30">
      <c r="A264" s="5" t="s">
        <v>34</v>
      </c>
      <c r="B264" s="6" t="s">
        <v>318</v>
      </c>
      <c r="C264" s="6" t="s">
        <v>319</v>
      </c>
    </row>
    <row r="265" spans="1:3" ht="45">
      <c r="A265" s="5" t="s">
        <v>37</v>
      </c>
      <c r="B265" s="6" t="s">
        <v>280</v>
      </c>
      <c r="C265" s="6" t="s">
        <v>320</v>
      </c>
    </row>
    <row r="266" spans="1:3" ht="30">
      <c r="A266" s="5" t="s">
        <v>40</v>
      </c>
      <c r="B266" s="6" t="s">
        <v>321</v>
      </c>
      <c r="C266" s="6" t="s">
        <v>322</v>
      </c>
    </row>
    <row r="269" ht="12.75">
      <c r="A269" s="1" t="s">
        <v>323</v>
      </c>
    </row>
    <row r="270" ht="12.75">
      <c r="A270" s="1" t="s">
        <v>324</v>
      </c>
    </row>
  </sheetData>
  <sheetProtection/>
  <printOptions/>
  <pageMargins left="0.787401575" right="0.787401575" top="0.984251969" bottom="0.3937007874015748" header="0" footer="0"/>
  <pageSetup horizontalDpi="600" verticalDpi="600" orientation="landscape" paperSize="9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C15" sqref="C15"/>
    </sheetView>
  </sheetViews>
  <sheetFormatPr defaultColWidth="11.421875" defaultRowHeight="12.75"/>
  <sheetData>
    <row r="2" ht="12.75">
      <c r="A2" t="s">
        <v>0</v>
      </c>
    </row>
    <row r="3" ht="12.75">
      <c r="A3" t="s">
        <v>1</v>
      </c>
    </row>
    <row r="5" ht="12.75">
      <c r="A5" s="10" t="s">
        <v>2</v>
      </c>
    </row>
    <row r="9" ht="12.75">
      <c r="B9" t="s">
        <v>325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Jens P</cp:lastModifiedBy>
  <cp:lastPrinted>2004-08-06T10:24:48Z</cp:lastPrinted>
  <dcterms:created xsi:type="dcterms:W3CDTF">2004-08-03T11:58:35Z</dcterms:created>
  <dcterms:modified xsi:type="dcterms:W3CDTF">2021-02-05T06:53:54Z</dcterms:modified>
  <cp:category/>
  <cp:version/>
  <cp:contentType/>
  <cp:contentStatus/>
</cp:coreProperties>
</file>